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mn\Dropbox\03b_Coach the Coach\Future Coach Compass\"/>
    </mc:Choice>
  </mc:AlternateContent>
  <xr:revisionPtr revIDLastSave="0" documentId="13_ncr:1_{0B91AA2B-8FC8-4721-BB8A-94E965B210DF}" xr6:coauthVersionLast="47" xr6:coauthVersionMax="47" xr10:uidLastSave="{00000000-0000-0000-0000-000000000000}"/>
  <bookViews>
    <workbookView xWindow="3240" yWindow="840" windowWidth="26028" windowHeight="16296" xr2:uid="{00000000-000D-0000-FFFF-FFFF00000000}"/>
  </bookViews>
  <sheets>
    <sheet name="Fragebogen_P" sheetId="1" r:id="rId1"/>
    <sheet name="Fragebogen_CS" sheetId="2" r:id="rId2"/>
    <sheet name="Fragebogen_BS" sheetId="3" r:id="rId3"/>
    <sheet name="Auswertung_P" sheetId="4" r:id="rId4"/>
    <sheet name="Auswertung_CS" sheetId="5" r:id="rId5"/>
    <sheet name="Auswertung_BS" sheetId="6" r:id="rId6"/>
    <sheet name="Dashboard" sheetId="7" r:id="rId7"/>
  </sheets>
  <definedNames>
    <definedName name="_xlnm.Print_Area" localSheetId="5">Auswertung_BS!$A$1:$G$59</definedName>
    <definedName name="_xlnm.Print_Area" localSheetId="4">Auswertung_CS!$A$1:$G$63</definedName>
    <definedName name="_xlnm.Print_Area" localSheetId="3">Auswertung_P!$A$1:$G$61</definedName>
    <definedName name="_xlnm.Print_Area" localSheetId="6">Dashboard!$A$1:$F$89</definedName>
  </definedNames>
  <calcPr calcId="191029"/>
</workbook>
</file>

<file path=xl/calcChain.xml><?xml version="1.0" encoding="utf-8"?>
<calcChain xmlns="http://schemas.openxmlformats.org/spreadsheetml/2006/main">
  <c r="E50" i="3" l="1"/>
  <c r="E49" i="3"/>
  <c r="E48" i="3"/>
  <c r="E47" i="3"/>
  <c r="E46" i="3"/>
  <c r="E45" i="3"/>
  <c r="E44" i="3"/>
  <c r="E43" i="3"/>
  <c r="E42" i="3"/>
  <c r="E41" i="3"/>
  <c r="E40" i="3"/>
  <c r="E39" i="3"/>
  <c r="E38" i="3"/>
  <c r="E37" i="3"/>
  <c r="E36" i="3"/>
  <c r="E35" i="3"/>
  <c r="E34" i="3"/>
  <c r="E33" i="3"/>
  <c r="E32" i="3"/>
  <c r="E31" i="3"/>
  <c r="E30" i="3"/>
  <c r="E29" i="3"/>
  <c r="E28" i="3"/>
  <c r="E27" i="3"/>
  <c r="E26" i="3"/>
  <c r="E25" i="3"/>
  <c r="E24" i="3"/>
  <c r="E23" i="3"/>
  <c r="E22" i="3"/>
  <c r="E21" i="3"/>
  <c r="E20" i="3"/>
  <c r="E19" i="3"/>
  <c r="E18" i="3"/>
  <c r="E17" i="3"/>
  <c r="E16" i="3"/>
  <c r="E15" i="3"/>
  <c r="E14" i="3"/>
  <c r="E13" i="3"/>
  <c r="E12" i="3"/>
  <c r="C4" i="6" s="1"/>
  <c r="E11" i="3"/>
  <c r="E10" i="3"/>
  <c r="E9" i="3"/>
  <c r="C2" i="6" s="1"/>
  <c r="E8" i="3"/>
  <c r="E7" i="3"/>
  <c r="E6" i="3"/>
  <c r="C8" i="6" s="1"/>
  <c r="E5" i="3"/>
  <c r="C7" i="6" s="1"/>
  <c r="E4" i="3"/>
  <c r="C5" i="6" s="1"/>
  <c r="E3" i="3"/>
  <c r="C6" i="6" s="1"/>
  <c r="E2" i="3"/>
  <c r="C3" i="6" s="1"/>
  <c r="E50" i="2"/>
  <c r="E49" i="2"/>
  <c r="E48" i="2"/>
  <c r="E47" i="2"/>
  <c r="E46" i="2"/>
  <c r="E45" i="2"/>
  <c r="E44" i="2"/>
  <c r="E43" i="2"/>
  <c r="E42" i="2"/>
  <c r="E41" i="2"/>
  <c r="E40" i="2"/>
  <c r="E39" i="2"/>
  <c r="E38" i="2"/>
  <c r="E37" i="2"/>
  <c r="E36" i="2"/>
  <c r="E35" i="2"/>
  <c r="E34" i="2"/>
  <c r="E33" i="2"/>
  <c r="E32" i="2"/>
  <c r="E31" i="2"/>
  <c r="E30" i="2"/>
  <c r="E29" i="2"/>
  <c r="E28" i="2"/>
  <c r="E27" i="2"/>
  <c r="E26" i="2"/>
  <c r="E25" i="2"/>
  <c r="E24" i="2"/>
  <c r="E23" i="2"/>
  <c r="E22" i="2"/>
  <c r="E21" i="2"/>
  <c r="E20" i="2"/>
  <c r="E19" i="2"/>
  <c r="E18" i="2"/>
  <c r="E17" i="2"/>
  <c r="E16" i="2"/>
  <c r="E15" i="2"/>
  <c r="C8" i="5" s="1"/>
  <c r="E14" i="2"/>
  <c r="E13" i="2"/>
  <c r="E12" i="2"/>
  <c r="E11" i="2"/>
  <c r="E10" i="2"/>
  <c r="E9" i="2"/>
  <c r="C3" i="5" s="1"/>
  <c r="E8" i="2"/>
  <c r="E7" i="2"/>
  <c r="C6" i="5" s="1"/>
  <c r="E6" i="2"/>
  <c r="C5" i="5" s="1"/>
  <c r="E5" i="2"/>
  <c r="C4" i="5" s="1"/>
  <c r="E4" i="2"/>
  <c r="C7" i="5" s="1"/>
  <c r="E3" i="2"/>
  <c r="E2" i="2"/>
  <c r="C2" i="5" s="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4" i="1"/>
  <c r="E13" i="1"/>
  <c r="C2" i="4" s="1"/>
  <c r="E12" i="1"/>
  <c r="E11" i="1"/>
  <c r="E10" i="1"/>
  <c r="E9" i="1"/>
  <c r="E8" i="1"/>
  <c r="C7" i="4" s="1"/>
  <c r="E7" i="1"/>
  <c r="C3" i="4" s="1"/>
  <c r="E6" i="1"/>
  <c r="C8" i="4" s="1"/>
  <c r="E5" i="1"/>
  <c r="C6" i="4" s="1"/>
  <c r="E4" i="1"/>
  <c r="C5" i="4" s="1"/>
  <c r="E3" i="1"/>
  <c r="E2" i="1"/>
  <c r="C4" i="4" s="1"/>
  <c r="B7" i="4" l="1"/>
  <c r="B13" i="7" s="1"/>
  <c r="B6" i="5"/>
  <c r="C12" i="7" s="1"/>
  <c r="B5" i="6"/>
  <c r="D11" i="7" s="1"/>
  <c r="B2" i="4"/>
  <c r="B8" i="7" s="1"/>
  <c r="B8" i="4"/>
  <c r="B14" i="7" s="1"/>
  <c r="B7" i="5"/>
  <c r="C13" i="7" s="1"/>
  <c r="B6" i="6"/>
  <c r="D12" i="7" s="1"/>
  <c r="B3" i="4"/>
  <c r="B9" i="7" s="1"/>
  <c r="B2" i="5"/>
  <c r="C8" i="7" s="1"/>
  <c r="B8" i="5"/>
  <c r="C14" i="7" s="1"/>
  <c r="B7" i="6"/>
  <c r="D13" i="7" s="1"/>
  <c r="B4" i="4"/>
  <c r="B10" i="7" s="1"/>
  <c r="B3" i="5"/>
  <c r="C9" i="7" s="1"/>
  <c r="B2" i="6"/>
  <c r="D8" i="7" s="1"/>
  <c r="B8" i="6"/>
  <c r="D14" i="7" s="1"/>
  <c r="B5" i="4"/>
  <c r="B11" i="7" s="1"/>
  <c r="B4" i="5"/>
  <c r="C10" i="7" s="1"/>
  <c r="B3" i="6"/>
  <c r="D9" i="7" s="1"/>
  <c r="B6" i="4"/>
  <c r="B12" i="7" s="1"/>
  <c r="E12" i="7" s="1"/>
  <c r="B5" i="5"/>
  <c r="C11" i="7" s="1"/>
  <c r="B4" i="6"/>
  <c r="D10" i="7" s="1"/>
  <c r="E10" i="7" l="1"/>
  <c r="E9" i="7"/>
  <c r="E14" i="7"/>
  <c r="E11" i="7"/>
  <c r="E8" i="7"/>
  <c r="E13" i="7"/>
</calcChain>
</file>

<file path=xl/sharedStrings.xml><?xml version="1.0" encoding="utf-8"?>
<sst xmlns="http://schemas.openxmlformats.org/spreadsheetml/2006/main" count="508" uniqueCount="172">
  <si>
    <t>Nr.</t>
  </si>
  <si>
    <t>Antwort (1–5: selten … sehr häufig)</t>
  </si>
  <si>
    <t>Polung (P/N)</t>
  </si>
  <si>
    <t>Korrigierter Wert</t>
  </si>
  <si>
    <t>Säule</t>
  </si>
  <si>
    <t>P</t>
  </si>
  <si>
    <t>Mindset &amp; Selbstführung</t>
  </si>
  <si>
    <t>Ich verliere mich leicht in Nebensächlichkeiten und verliere den Fokus.</t>
  </si>
  <si>
    <t>N</t>
  </si>
  <si>
    <t>Ich kenne meine Kernwerte und richte Entscheidungen daran aus.</t>
  </si>
  <si>
    <t>Purpose &amp; Future Self</t>
  </si>
  <si>
    <t>Kreativität &amp; Gestaltungskraft</t>
  </si>
  <si>
    <t>Verbundenheit &amp; Spiritualität</t>
  </si>
  <si>
    <t>Ich vergleiche mich oft und verliere dabei Selbstvertrauen.</t>
  </si>
  <si>
    <t>Selbstliebe &amp; Innere Stärke</t>
  </si>
  <si>
    <t>Ich bin präsent und komme zuverlässig in einen guten Arbeitsfluss.</t>
  </si>
  <si>
    <t>Umsetzungskraft &amp; Flow</t>
  </si>
  <si>
    <t>Unter Zeitdruck verliere ich häufig die Übersicht und werde fahrig.</t>
  </si>
  <si>
    <t>Ich ziehe mich häufig zurück und vernachlässige bedeutsame Beziehungen.</t>
  </si>
  <si>
    <t>Ich spüre früh, wenn ich über meine Grenzen gehe, und reguliere meinen Energieeinsatz.</t>
  </si>
  <si>
    <t>Wohlbefinden &amp; Energie</t>
  </si>
  <si>
    <t>Ich starte vieles, setze aber zu wenig mit Commitment und Konsequenz um.</t>
  </si>
  <si>
    <t>Ich arbeite mit Visualisierungen/Bildern meines Zukunfts-Ichs und gewinne daraus Energie.</t>
  </si>
  <si>
    <t>Ich verstecke mich hinter einer Fassade, statt mich echt zu zeigen.</t>
  </si>
  <si>
    <t>Ich meide neue Tools oder KI, obwohl sie mir helfen könnten.</t>
  </si>
  <si>
    <t>Mir fällt es schwer, längerfristig verbindlich an Zielen dranzubleiben.</t>
  </si>
  <si>
    <t>Ich bleibe in Krisen innerlich stabil und vertraue meinen Ressourcen.</t>
  </si>
  <si>
    <t>Ich arbeite häufig gegen meinen natürlichen Rhythmus und bin dadurch erschöpft.</t>
  </si>
  <si>
    <t>Ich strukturiere meinen Tag so, dass das Wesentliche zuerst geschieht.</t>
  </si>
  <si>
    <t>Ich nehme mir regelmäßig Zeit, meine nächste Entwicklungsschleife bewusst zu gestalten.</t>
  </si>
  <si>
    <t>Unter Druck verliere ich meinen Rhythmus und finde schwer in den Flow zurück.</t>
  </si>
  <si>
    <t>Ich bin mir gegenüber freundlich – auch wenn etwas nicht gelingt.</t>
  </si>
  <si>
    <t>Ich habe gelernt, Hilfe anzunehmen, wenn sie sinnvoll ist.</t>
  </si>
  <si>
    <t>Ich empfinde mich oft als Getriebene:r statt als Gestalter:in meines Lebens.</t>
  </si>
  <si>
    <t>Ich erkenne, wenn Klient:innen sich selbst überfordern, und öffne den Raum für Entlastung und Atempausen.</t>
  </si>
  <si>
    <t>Ich neige manchmal dazu, zu schnell mit Interventionen zu reagieren, statt Stille und Prozesszeit zuzulassen.</t>
  </si>
  <si>
    <t>Ich fördere in Coachings, dass Erkenntnisse in konkrete Handlungen übergehen und echte Veränderung entsteht.</t>
  </si>
  <si>
    <t>Ich unterstütze Klient:innen dabei, ihre Denkmuster zu erkennen und liebevoll zu hinterfragen.</t>
  </si>
  <si>
    <t>Ich habe keine Angst vor Tiefe oder existenziellen Themen und bleibe präsent, ohne sofort Lösungen anzubieten.</t>
  </si>
  <si>
    <t>Ich gestalte Coachings so, dass Klient:innen nicht nur reden, sondern erleben – durch intuitive, erfahrbare Momente.</t>
  </si>
  <si>
    <t>Ich bleibe ruhig und klar, auch wenn Emotionen oder Widerstände im Raum auftauchen.</t>
  </si>
  <si>
    <t>Ich vernachlässige manchmal meine eigene Regeneration nach intensiven Sitzungen.</t>
  </si>
  <si>
    <t>Ich achte darauf, dass Klient:innen ihren Körper und ihre Energiequellen als Ressource wahrnehmen.</t>
  </si>
  <si>
    <t>Ich spüre, wenn ein Thema eigentlich tiefer liegt, und begleite Klient:innen sanft dorthin.</t>
  </si>
  <si>
    <t>Ich achte darauf, dass aus Einsichten im Coaching praktische Schritte werden.</t>
  </si>
  <si>
    <t>Ich setze Methoden ein, die Klient:innen helfen, sich selbst liebevoll zu begegnen und mit starken Gefühlen gut umzugehen.</t>
  </si>
  <si>
    <t>Ich fördere bei Klient:innen Mut, Neues zu denken und mit Unbekanntem zu experimentieren.</t>
  </si>
  <si>
    <t>Ich verliere manchmal den Blick fürs Wesentliche, wenn viele kreative Impulse gleichzeitig entstehen.</t>
  </si>
  <si>
    <t>Ich erkenne Überforderungssignale früh und benenne sie achtsam.</t>
  </si>
  <si>
    <t>Ich spüre, wann Führung gefragt ist, und wann ich den Raum an die Klient:innen übergebe.</t>
  </si>
  <si>
    <t>Ich kann ruhig und zentriert bleiben, wenn der Coachingprozess unvorhersehbar verläuft.</t>
  </si>
  <si>
    <t>Ich erkenne, wenn tiefer Sinn oder spirituelle Fragen auftauchen, und halte den Raum sicher und offen.</t>
  </si>
  <si>
    <t>Ich fördere die Fähigkeit von Klient:innen, sich selbst besser zu verstehen, statt sie mit Lösungen zu versorgen.</t>
  </si>
  <si>
    <t>Ich übersehe manchmal, dass Klient:innen eigene Ressourcen bereits mitbringen.</t>
  </si>
  <si>
    <t>Ich bleibe offen für Zufälle und Wendungen im Prozess und nutze sie als kreative Chancen.</t>
  </si>
  <si>
    <t>Ich neige dazu, zu sehr im Kopf zu analysieren, statt auf Intuition und Resonanz zu vertrauen.</t>
  </si>
  <si>
    <t>Ich bringe Struktur in komplexe Themen, ohne die Eigenverantwortung der Klient:innen zu mindern.</t>
  </si>
  <si>
    <t>Ich achte darauf, dass Energie, Fokus und Timing in Coachings stimmig bleiben.</t>
  </si>
  <si>
    <t>Ich erkenne, wann Klient:innen noch Halt brauchen, und wann sie bereit sind, selbst zu gehen.</t>
  </si>
  <si>
    <t>Ich nutze Feedback und Reflexion gezielt, um Prozesse zu vertiefen und Fortschritte sichtbar zu machen.</t>
  </si>
  <si>
    <t>Ich sehe meine Arbeit als Beitrag zu einer menschlicheren, bewussteren Welt.</t>
  </si>
  <si>
    <t>Ich bleibe auch bei kontroversen Themen wertschätzend und klar.</t>
  </si>
  <si>
    <t>Ich bin offen für spirituelle Dimensionen im Coaching, ohne sie aufzudrängen.</t>
  </si>
  <si>
    <t>Ich verliere gelegentlich Geduld, wenn Veränderung langsamer geschieht als erwartet.</t>
  </si>
  <si>
    <t>Ich bleibe in meiner inneren Mitte, auch wenn Dynamiken unvorhersehbar werden.</t>
  </si>
  <si>
    <t>Ich erkenne, wann ich zu viel gebe, ohne ausreichend Gegenwert zu erhalten.</t>
  </si>
  <si>
    <t>Ich finde Freude daran, mein Business wie ein lebendiges Kreativprojekt weiterzuentwickeln.</t>
  </si>
  <si>
    <t>Ich lasse mich leicht von Trends ablenken und verliere dabei meinen inneren Kurs.</t>
  </si>
  <si>
    <t>Ich habe klare Prozesse, um meine Ideen zügig in die Umsetzung und in die Sichtbarkeit zu bringen.</t>
  </si>
  <si>
    <t>Ich überfordere mich manchmal mit dem Anspruch, die Welt verändern zu müssen.</t>
  </si>
  <si>
    <t>Ich stehe zu meinen Preisen und kann sie selbstbewusst vertreten.</t>
  </si>
  <si>
    <t>Ich sehe die ständigen technischen Neuerungen eher als Überforderung denn als Chance.</t>
  </si>
  <si>
    <t>Ich achte auf gesunde Rhythmen zwischen Arbeit, Erholung und Inspiration.</t>
  </si>
  <si>
    <t>Ich beginne vieles voller Elan, verliere aber zwischendurch an Durchhaltevermögen.</t>
  </si>
  <si>
    <t>Ich lasse meine Spiritualität und Intuition in meine Businessentscheidungen einfließen.</t>
  </si>
  <si>
    <t>Ich erkenne, wann ich zu viel im Kopf bin und den Kontakt zu meiner inneren Führung verliere.</t>
  </si>
  <si>
    <t>Ich pflege mein Selbstwertgefühl unabhängig von Likes, Rückmeldungen oder Buchungen.</t>
  </si>
  <si>
    <t>Ich arbeite oft über meine Grenzen hinaus, weil ich glaube, sonst den Anschluss zu verlieren.</t>
  </si>
  <si>
    <t>Ich bleibe offen für unkonventionelle Wege, und lasse mich durch Impulse und „Zufälle“ führen, mein Business zu verändern.</t>
  </si>
  <si>
    <t>Ich weiß genau, wofür mein Coachingbusiness steht und welche Botschaft ich verkörpere.</t>
  </si>
  <si>
    <t>Ich nutze das Feedback meiner Kund:innen systematisch, um meine Arbeit zu verbessern.</t>
  </si>
  <si>
    <t>Ich vergleiche mich oft mit anderen Coaches und fühle mich dann kleiner oder weniger erfolgreich.</t>
  </si>
  <si>
    <t>Ich habe Mut, mich neu zu positionieren, wenn mein innerer Kompass es verlangt.</t>
  </si>
  <si>
    <t>Ich tue mich schwer, neue Ideen wirklich marktgerecht umzusetzen, auch wenn ich sie spannend finde.</t>
  </si>
  <si>
    <t>Ich überprüfe regelmäßig, ob meine Ideen, Angebote und Projekte zu meinen Kernwerten und meinem Purpose passen.</t>
  </si>
  <si>
    <t>Ich bin freundlich, aber klar darin, welche Kund:innen und Kooperationen wirklich zu mir passen.</t>
  </si>
  <si>
    <t>Ich kann auch Business-Aspekte, die mir schwerfallen, tatkräftig anpacken oder mir Unterstützung suchen (Marketing, Schreiben, Netzwerken etc.).</t>
  </si>
  <si>
    <t>Ich beginne meine Arbeitstage mit klarer Struktur und Fokus auf das Wesentliche.</t>
  </si>
  <si>
    <t>Ich habe Menschen um mich, mit denen ich Ideen teilen und mich gegenseitig stärken kann.</t>
  </si>
  <si>
    <t>Ich weiß, wie ich selbst immer wieder in den Flow kommen kann und meine Energie erhöhe – auch in schwierigeren Zeiten.</t>
  </si>
  <si>
    <t>Ich integriere meine persönliche Sinnorientierung und „meine Stimme“ in meine stimmige Kommunikation und mein Marketing.</t>
  </si>
  <si>
    <t>Ich lasse mich manchmal von digitalen Ablenkungen und Vergleichsdruck ausbremsen.</t>
  </si>
  <si>
    <t>Ich finde kreative Wege, meine Angebote so zu gestalten, dass sie einzigartig wirken.</t>
  </si>
  <si>
    <t>Ich nehme Rückschläge im Business nicht persönlich, sondern sehe sie als Entwicklungsimpulse.</t>
  </si>
  <si>
    <t>Ich spüre, wann es Zeit ist zu handeln – und wann zu warten.</t>
  </si>
  <si>
    <t>Ich suche bewusst nach Kooperationen, die auf gemeinsamen Werten beruhen.</t>
  </si>
  <si>
    <t>Ich lasse mich durch Kritik oder Ablehnung schnell verunsichern.</t>
  </si>
  <si>
    <t>Ich sehe mein Coachingbusiness als Beitrag zu einer bewussteren, menschlicheren Zukunft.</t>
  </si>
  <si>
    <t>Ich bleibe auch bei Routineaufgaben fokussiert und achtsam.</t>
  </si>
  <si>
    <t>Durchschnitt (1–5)</t>
  </si>
  <si>
    <t>Summe (7–35)</t>
  </si>
  <si>
    <t>Gewicht Persönlich</t>
  </si>
  <si>
    <t>Gewicht Coachingskills</t>
  </si>
  <si>
    <t>Gewicht Business</t>
  </si>
  <si>
    <t>Persönlich</t>
  </si>
  <si>
    <t>Coachingskills</t>
  </si>
  <si>
    <t>Business</t>
  </si>
  <si>
    <t>Gewichteter Gesamtscore</t>
  </si>
  <si>
    <t>Ich treffe Entscheidungen aus innerer Stimmigkeit und erkenne dafür passende Zeitfenster.</t>
  </si>
  <si>
    <t>Ich verzettle mich in zu vielen Ideen parallel und verliere dabei meinen "Drive".</t>
  </si>
  <si>
    <t>Ich pflege inspirierende Netzwerke und gebe mindestens so viel wie ich empfange.</t>
  </si>
  <si>
    <t>Ich beziehe bei meinen Entscheidungen viele Perspektiven, auch mein Umfeld mit ein.</t>
  </si>
  <si>
    <t>Ich kann auch mal meine Grenzen klar und ohne Schuldgefühle setzen.</t>
  </si>
  <si>
    <t>Ich bin überzeugt, dass ich mich innerlich entwickeln und damit ständig verändern kann.</t>
  </si>
  <si>
    <t>Ich drücke mich klar und respektvoll aus – auch wenn andere anders denken, fühlen oder leben.</t>
  </si>
  <si>
    <t>Ich gestalte meinen Alltag zunehmend einfacher und wesentlicher.</t>
  </si>
  <si>
    <t>Ich setze meinen Purpose (persönlichen Sinn) in konkrete Lebens- und Arbeitsentscheidungen um.</t>
  </si>
  <si>
    <t>Ich erkenne "Zufälle" und "Zeichen" des Lebens und nutze sie als Chancen.</t>
  </si>
  <si>
    <t>Ich erlebe Verbundenheit mit Natur/Menschen/etwas Größerem als Kraftquelle.</t>
  </si>
  <si>
    <t>Ich bin oft unsicher und probiere selten Neues aus.</t>
  </si>
  <si>
    <t>Ich pflege digitale Hygiene (Fokuszeiten, Bildschirmzeit, Digital Detox-Phasen).</t>
  </si>
  <si>
    <t>Ich beobachte mein eigenes Denken und kann unpassende Interpretationen und Reaktionen loslassen.</t>
  </si>
  <si>
    <t>Ich entdecke mein tieferes Selbst und lebe meine Wahrheit auch in meinen Rollen und Beziehungen.</t>
  </si>
  <si>
    <t>Ich setze meine Vorhaben zielgerichtet, verbindlich und mit innerer Stimmigkeit um.</t>
  </si>
  <si>
    <t>Ich drücke Ideen gestalterisch (sprachlich/visuell/analog) aus und mache sie darüber anderen verständlich.</t>
  </si>
  <si>
    <t>Ich regeneriere bewusst (Schlaf, Pausen, Bewegung) und weiß wie ich regelmäßig auftanken kann.</t>
  </si>
  <si>
    <t>Ich verliere mich leicht in Social Media/News/Serien etc. und merke es oft zu spät.</t>
  </si>
  <si>
    <t>Ich tue mich schwer damit, für meine Überzeugungen klar einzustehen und sie nach außen zu vertreten.</t>
  </si>
  <si>
    <t>Ich finde selten Zeit oder mir fehlt der passende Rahmen, mich in Gemeinschaft zu engagieren.</t>
  </si>
  <si>
    <t>Ich merke zu spät, wenn ein Prozess zu verkopft/emotional wird und wir uns im Drama des Klienten verwickelt haben.</t>
  </si>
  <si>
    <t>Ich nutze kreative Methoden, damit sich Denkblockaden lösen und Neues entstehen kann.</t>
  </si>
  <si>
    <t>Ich neige dazu, zu viel Verantwortung für die Ergebnisse des Coachingprozesses zu übernehmen.</t>
  </si>
  <si>
    <t>Ich ermögliche Klient:innen, ihre eigene "innere Führungskraft" zu entdecken und Verantwortung zu übernehmen.</t>
  </si>
  <si>
    <t>Ich erkenne, wie meine eigene Energie die Dynamik einer Sitzung beeinflusst.</t>
  </si>
  <si>
    <t>Ich nehme fein wahr, was zwischen mir und den Klient:innen entsteht, und lasse das zum Kompass für die gemeinsame Arbeit werden.</t>
  </si>
  <si>
    <t>Ich halte Spannungsfelder aus – z. B. zwischen Verzweiflung und Zuversicht – ohne vorschnell Antworten zu geben.</t>
  </si>
  <si>
    <t>Ich halte bewusst die Balance zwischen empathischer Nähe und professioneller Klarheit – ich darf berührt sein, ohne den Prozess aus der Hand zu geben.</t>
  </si>
  <si>
    <t>Ich begleite Klient:innen, ihre Werte zu erkennen und ihre Entscheidungen noch bewusster daran auszurichten.</t>
  </si>
  <si>
    <t>Ich erkenne meine eigenen Themen und hole mir rechtzeitig Supervision oder Mentoring/Coach the Coach-Unterstützung.</t>
  </si>
  <si>
    <t>Ich sehe Coaching als schöpferischen Raum, in dem durch eine co-kreative Beziehung Neues entsteht.</t>
  </si>
  <si>
    <t>Ich unterstütze meine Klient:innen darin, ihre Gedanken und Gefühle aus der Beobachterperspektive wahrzunehmen.</t>
  </si>
  <si>
    <t>Ich neige dazu, Coachings zu stark zu planen und zu strukturieren, obwohl meine (geschulte) Intuition manchmal mehr trägt.</t>
  </si>
  <si>
    <t>Ich unterstütze Klient:innen, ihre Ziele in stimmigem Tempo, agil in "rollender Planung" und mit Leichtigkeit zu verfolgen.</t>
  </si>
  <si>
    <t>Ich gestalte Prozesse, in denen Klient:innen ihren Sinn und ihre nächste Zukunftsvision eigenständig entdecken und entfalten können.</t>
  </si>
  <si>
    <t>Ich begleite Klient:innen dabei, Aspekte ihrer Lebensaufgabe als inneren Kompass zu erkunden.</t>
  </si>
  <si>
    <t>Ich habe ein klares Zukunftsbild meines Business und kenne meine nächsten Entwicklungsschritte.</t>
  </si>
  <si>
    <t>Ich fühle mich im Markt manchmal eher als Einzelkämpfer:in, nicht als Teil einer Gemeinschaft.</t>
  </si>
  <si>
    <t>Ich halte mir verbindlich Zeitfenster für meine intuitive Business-Entwicklung und deren strategische Auswertung frei.</t>
  </si>
  <si>
    <t>Ich erlebe Tage, an denen mein Business stärker an meinem Energiehaushalt stärker zehrt, als es mir guttut.</t>
  </si>
  <si>
    <t>Ich habe gelernt, auch bei geschäftlichem Erfolg in einer Haltung von Demut und Dankbarkeit zu bleiben.</t>
  </si>
  <si>
    <t>Ich nutze bewusst Pausen, Bewegung oder Natur, um meinen Kopf und mein Herz wieder frei zu bekommen.</t>
  </si>
  <si>
    <t>Ich habe professionelle Sparringspartner (Mentor:in, Supervisor:in, Therapeut:in etc.), mit denen ich meine blinden Flecken im Business bearbeiten kann.</t>
  </si>
  <si>
    <t>Ich mache mich nicht verrückt und bleibe auch dann handlungsfähig, wenn äußere Bedingungen unsicher sind.</t>
  </si>
  <si>
    <t>Ich nutze KI und digitale Tools bewusst, um Prozesse effizienter und kreativer zu gestalten oder um mein Business weiterzuentwickeln.</t>
  </si>
  <si>
    <t>Ich kenne die Transformation, die ich mit meiner Zielgruppe durchlaufe und suche nach immer wirksameren Wegen.</t>
  </si>
  <si>
    <t>Ich kenne meine persönlichen Erfolgs- und Erfüllungskriterien jenseits von materiellem Wohlstand</t>
  </si>
  <si>
    <r>
      <t>Aussage (</t>
    </r>
    <r>
      <rPr>
        <b/>
        <sz val="11"/>
        <color theme="8" tint="-0.249977111117893"/>
        <rFont val="Calibri"/>
        <family val="2"/>
      </rPr>
      <t>Selbstcheck deiner Coachingskills der Zukunft</t>
    </r>
    <r>
      <rPr>
        <b/>
        <sz val="11"/>
        <rFont val="Calibri"/>
        <family val="2"/>
      </rPr>
      <t>)</t>
    </r>
  </si>
  <si>
    <r>
      <t>Aussage (</t>
    </r>
    <r>
      <rPr>
        <b/>
        <sz val="11"/>
        <color theme="8" tint="-0.249977111117893"/>
        <rFont val="Calibri"/>
        <family val="2"/>
      </rPr>
      <t>Selbstcheck der Zukunftsfähigkeit deines Business</t>
    </r>
    <r>
      <rPr>
        <b/>
        <sz val="11"/>
        <rFont val="Calibri"/>
        <family val="2"/>
      </rPr>
      <t xml:space="preserve"> )</t>
    </r>
  </si>
  <si>
    <r>
      <t>Aussage (</t>
    </r>
    <r>
      <rPr>
        <b/>
        <sz val="11"/>
        <color theme="8" tint="-0.249977111117893"/>
        <rFont val="Calibri"/>
        <family val="2"/>
      </rPr>
      <t>Selbstcheck deiner persönlichen Zukunftskompetenzen</t>
    </r>
    <r>
      <rPr>
        <b/>
        <sz val="11"/>
        <rFont val="Calibri"/>
        <family val="2"/>
      </rPr>
      <t>)</t>
    </r>
  </si>
  <si>
    <t>Future Coach Compass – Vergleich &amp; Gewichtung (korrigiere die Prozentzahlen falls gewünscht)</t>
  </si>
  <si>
    <t>Ich tue mich schwer, klar zu formulieren, wofür ich stehe und wozu ich etwas beitragen will.</t>
  </si>
  <si>
    <t>Ich nutze digitale Tools und KI bewusst, ethisch und kreativ – auch zu meiner Persönlichkeitsentwicklung.</t>
  </si>
  <si>
    <t>Ich lasse mich von äußeren Erwartungen treiben und verliere dabei Energie.</t>
  </si>
  <si>
    <t>Bei meinen Konsum-Entscheidungen achte ich auf Nachhaltigkeit und Fairness.</t>
  </si>
  <si>
    <t>Ich probiere Neues aus und setze neue Ideen mutig in ersten Projekten um.</t>
  </si>
  <si>
    <t>Ich nehme meine Gefühle bewusst wahr, ohne mich automatisch von ihnen steuern zu lassen.</t>
  </si>
  <si>
    <t>Ich setze meine Fähigkeiten bewusst für das Gemeinwohl ein.</t>
  </si>
  <si>
    <t>Ich pflege tragfähige, wertschätzende Beziehungen – auch über meine eigene "Blase" hinaus.</t>
  </si>
  <si>
    <t>Ich kann mit Klient:innen an ihren "Flowfähigkeiten" arbeiten und über verschiedene "Zeitqualitäten" (z.B. Kairos) sprechen.</t>
  </si>
  <si>
    <t>Ich arbeite gerne mit Fantasiereisen oder Bildern, um Zukunftsvisionen greifbar zu machen.</t>
  </si>
  <si>
    <t>Ich gestalte meinen Businessalltag so, dass er zu meinem persönlichen Energieprofil passt.</t>
  </si>
  <si>
    <t>© Dr. Martina Nohl | https://www.weiterbildung-coach.de/ | Nur zum eigenen Gebrauch verwenden!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</si>
</sst>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name val="Calibri"/>
      <family val="2"/>
    </font>
    <font>
      <b/>
      <sz val="11"/>
      <name val="Calibri"/>
      <family val="2"/>
    </font>
    <font>
      <b/>
      <sz val="11"/>
      <color theme="8" tint="-0.249977111117893"/>
      <name val="Calibri"/>
      <family val="2"/>
    </font>
    <font>
      <b/>
      <sz val="14"/>
      <name val="Calibri"/>
      <family val="2"/>
    </font>
  </fonts>
  <fills count="4">
    <fill>
      <patternFill patternType="none"/>
    </fill>
    <fill>
      <patternFill patternType="gray125"/>
    </fill>
    <fill>
      <patternFill patternType="solid">
        <fgColor rgb="FFC6B488"/>
      </patternFill>
    </fill>
    <fill>
      <patternFill patternType="solid">
        <fgColor rgb="FF8293C3"/>
      </patternFill>
    </fill>
  </fills>
  <borders count="1">
    <border>
      <left/>
      <right/>
      <top/>
      <bottom/>
      <diagonal/>
    </border>
  </borders>
  <cellStyleXfs count="1">
    <xf numFmtId="0" fontId="0" fillId="0" borderId="0"/>
  </cellStyleXfs>
  <cellXfs count="11">
    <xf numFmtId="0" fontId="0" fillId="0" borderId="0" xfId="0"/>
    <xf numFmtId="0" fontId="1" fillId="0" borderId="0" xfId="0" applyFont="1"/>
    <xf numFmtId="0" fontId="1" fillId="2" borderId="0" xfId="0" applyFont="1" applyFill="1"/>
    <xf numFmtId="0" fontId="1" fillId="3" borderId="0" xfId="0" applyFont="1" applyFill="1" applyAlignment="1">
      <alignment horizontal="center"/>
    </xf>
    <xf numFmtId="0" fontId="2" fillId="0" borderId="0" xfId="0" applyFont="1"/>
    <xf numFmtId="0" fontId="4" fillId="0" borderId="0" xfId="0" applyFont="1"/>
    <xf numFmtId="0" fontId="0" fillId="0" borderId="0" xfId="0" applyAlignment="1">
      <alignment horizontal="center"/>
    </xf>
    <xf numFmtId="9" fontId="0" fillId="0" borderId="0" xfId="0" applyNumberFormat="1" applyAlignment="1">
      <alignment horizontal="center"/>
    </xf>
    <xf numFmtId="2" fontId="0" fillId="0" borderId="0" xfId="0" applyNumberFormat="1" applyAlignment="1">
      <alignment horizontal="center"/>
    </xf>
    <xf numFmtId="0" fontId="1" fillId="2" borderId="0" xfId="0" applyFont="1" applyFill="1" applyAlignment="1">
      <alignment horizontal="center"/>
    </xf>
    <xf numFmtId="0" fontId="1" fillId="0" borderId="0" xfId="0" applyFont="1" applyAlignment="1">
      <alignment horizontal="center"/>
    </xf>
  </cellXfs>
  <cellStyles count="1">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9.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r>
              <a:rPr lang="de-DE"/>
              <a:t>P: Persönliche Zukunftskompetenzen </a:t>
            </a:r>
          </a:p>
        </c:rich>
      </c:tx>
      <c:overlay val="1"/>
      <c:spPr>
        <a:noFill/>
        <a:ln>
          <a:noFill/>
        </a:ln>
        <a:effectLst/>
      </c:spPr>
      <c:txPr>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endParaRPr lang="de-DE"/>
        </a:p>
      </c:txPr>
    </c:title>
    <c:autoTitleDeleted val="0"/>
    <c:plotArea>
      <c:layout/>
      <c:barChart>
        <c:barDir val="col"/>
        <c:grouping val="clustered"/>
        <c:varyColors val="1"/>
        <c:ser>
          <c:idx val="0"/>
          <c:order val="0"/>
          <c:tx>
            <c:strRef>
              <c:f>Auswertung_P!$B$1</c:f>
              <c:strCache>
                <c:ptCount val="1"/>
                <c:pt idx="0">
                  <c:v>Durchschnitt (1–5)</c:v>
                </c:pt>
              </c:strCache>
            </c:strRef>
          </c:tx>
          <c:invertIfNegative val="1"/>
          <c:dPt>
            <c:idx val="0"/>
            <c:invertIfNegative val="1"/>
            <c:bubble3D val="0"/>
            <c:spPr>
              <a:pattFill prst="narHorz">
                <a:fgClr>
                  <a:schemeClr val="accent1"/>
                </a:fgClr>
                <a:bgClr>
                  <a:schemeClr val="accent1">
                    <a:lumMod val="20000"/>
                    <a:lumOff val="80000"/>
                  </a:schemeClr>
                </a:bgClr>
              </a:pattFill>
              <a:ln>
                <a:noFill/>
              </a:ln>
              <a:effectLst>
                <a:innerShdw blurRad="114300">
                  <a:schemeClr val="accent1"/>
                </a:innerShdw>
              </a:effectLst>
            </c:spPr>
            <c:extLst>
              <c:ext xmlns:c16="http://schemas.microsoft.com/office/drawing/2014/chart" uri="{C3380CC4-5D6E-409C-BE32-E72D297353CC}">
                <c16:uniqueId val="{00000001-14FC-4467-9725-161E9998F9A4}"/>
              </c:ext>
            </c:extLst>
          </c:dPt>
          <c:dPt>
            <c:idx val="1"/>
            <c:invertIfNegative val="1"/>
            <c:bubble3D val="0"/>
            <c:spPr>
              <a:pattFill prst="narHorz">
                <a:fgClr>
                  <a:schemeClr val="accent2"/>
                </a:fgClr>
                <a:bgClr>
                  <a:schemeClr val="accent2">
                    <a:lumMod val="20000"/>
                    <a:lumOff val="80000"/>
                  </a:schemeClr>
                </a:bgClr>
              </a:pattFill>
              <a:ln>
                <a:noFill/>
              </a:ln>
              <a:effectLst>
                <a:innerShdw blurRad="114300">
                  <a:schemeClr val="accent2"/>
                </a:innerShdw>
              </a:effectLst>
            </c:spPr>
            <c:extLst>
              <c:ext xmlns:c16="http://schemas.microsoft.com/office/drawing/2014/chart" uri="{C3380CC4-5D6E-409C-BE32-E72D297353CC}">
                <c16:uniqueId val="{00000003-14FC-4467-9725-161E9998F9A4}"/>
              </c:ext>
            </c:extLst>
          </c:dPt>
          <c:dPt>
            <c:idx val="2"/>
            <c:invertIfNegative val="1"/>
            <c:bubble3D val="0"/>
            <c:spPr>
              <a:pattFill prst="narHorz">
                <a:fgClr>
                  <a:schemeClr val="accent3"/>
                </a:fgClr>
                <a:bgClr>
                  <a:schemeClr val="accent3">
                    <a:lumMod val="20000"/>
                    <a:lumOff val="80000"/>
                  </a:schemeClr>
                </a:bgClr>
              </a:pattFill>
              <a:ln>
                <a:noFill/>
              </a:ln>
              <a:effectLst>
                <a:innerShdw blurRad="114300">
                  <a:schemeClr val="accent3"/>
                </a:innerShdw>
              </a:effectLst>
            </c:spPr>
            <c:extLst>
              <c:ext xmlns:c16="http://schemas.microsoft.com/office/drawing/2014/chart" uri="{C3380CC4-5D6E-409C-BE32-E72D297353CC}">
                <c16:uniqueId val="{00000005-14FC-4467-9725-161E9998F9A4}"/>
              </c:ext>
            </c:extLst>
          </c:dPt>
          <c:dPt>
            <c:idx val="3"/>
            <c:invertIfNegative val="1"/>
            <c:bubble3D val="0"/>
            <c:spPr>
              <a:pattFill prst="narHorz">
                <a:fgClr>
                  <a:schemeClr val="accent4"/>
                </a:fgClr>
                <a:bgClr>
                  <a:schemeClr val="accent4">
                    <a:lumMod val="20000"/>
                    <a:lumOff val="80000"/>
                  </a:schemeClr>
                </a:bgClr>
              </a:pattFill>
              <a:ln>
                <a:noFill/>
              </a:ln>
              <a:effectLst>
                <a:innerShdw blurRad="114300">
                  <a:schemeClr val="accent4"/>
                </a:innerShdw>
              </a:effectLst>
            </c:spPr>
            <c:extLst>
              <c:ext xmlns:c16="http://schemas.microsoft.com/office/drawing/2014/chart" uri="{C3380CC4-5D6E-409C-BE32-E72D297353CC}">
                <c16:uniqueId val="{00000007-14FC-4467-9725-161E9998F9A4}"/>
              </c:ext>
            </c:extLst>
          </c:dPt>
          <c:dPt>
            <c:idx val="4"/>
            <c:invertIfNegative val="1"/>
            <c:bubble3D val="0"/>
            <c:spPr>
              <a:pattFill prst="narHorz">
                <a:fgClr>
                  <a:schemeClr val="accent5"/>
                </a:fgClr>
                <a:bgClr>
                  <a:schemeClr val="accent5">
                    <a:lumMod val="20000"/>
                    <a:lumOff val="80000"/>
                  </a:schemeClr>
                </a:bgClr>
              </a:pattFill>
              <a:ln>
                <a:noFill/>
              </a:ln>
              <a:effectLst>
                <a:innerShdw blurRad="114300">
                  <a:schemeClr val="accent5"/>
                </a:innerShdw>
              </a:effectLst>
            </c:spPr>
            <c:extLst>
              <c:ext xmlns:c16="http://schemas.microsoft.com/office/drawing/2014/chart" uri="{C3380CC4-5D6E-409C-BE32-E72D297353CC}">
                <c16:uniqueId val="{00000009-14FC-4467-9725-161E9998F9A4}"/>
              </c:ext>
            </c:extLst>
          </c:dPt>
          <c:dPt>
            <c:idx val="5"/>
            <c:invertIfNegative val="1"/>
            <c:bubble3D val="0"/>
            <c:spPr>
              <a:pattFill prst="narHorz">
                <a:fgClr>
                  <a:schemeClr val="accent6"/>
                </a:fgClr>
                <a:bgClr>
                  <a:schemeClr val="accent6">
                    <a:lumMod val="20000"/>
                    <a:lumOff val="80000"/>
                  </a:schemeClr>
                </a:bgClr>
              </a:pattFill>
              <a:ln>
                <a:noFill/>
              </a:ln>
              <a:effectLst>
                <a:innerShdw blurRad="114300">
                  <a:schemeClr val="accent6"/>
                </a:innerShdw>
              </a:effectLst>
            </c:spPr>
            <c:extLst>
              <c:ext xmlns:c16="http://schemas.microsoft.com/office/drawing/2014/chart" uri="{C3380CC4-5D6E-409C-BE32-E72D297353CC}">
                <c16:uniqueId val="{0000000B-14FC-4467-9725-161E9998F9A4}"/>
              </c:ext>
            </c:extLst>
          </c:dPt>
          <c:dPt>
            <c:idx val="6"/>
            <c:invertIfNegative val="1"/>
            <c:bubble3D val="0"/>
            <c:spPr>
              <a:pattFill prst="narHorz">
                <a:fgClr>
                  <a:schemeClr val="accent1">
                    <a:lumMod val="60000"/>
                  </a:schemeClr>
                </a:fgClr>
                <a:bgClr>
                  <a:schemeClr val="accent1">
                    <a:lumMod val="60000"/>
                    <a:lumMod val="20000"/>
                    <a:lumOff val="80000"/>
                  </a:schemeClr>
                </a:bgClr>
              </a:pattFill>
              <a:ln>
                <a:noFill/>
              </a:ln>
              <a:effectLst>
                <a:innerShdw blurRad="114300">
                  <a:schemeClr val="accent1">
                    <a:lumMod val="60000"/>
                  </a:schemeClr>
                </a:innerShdw>
              </a:effectLst>
            </c:spPr>
            <c:extLst>
              <c:ext xmlns:c16="http://schemas.microsoft.com/office/drawing/2014/chart" uri="{C3380CC4-5D6E-409C-BE32-E72D297353CC}">
                <c16:uniqueId val="{0000000D-14FC-4467-9725-161E9998F9A4}"/>
              </c:ext>
            </c:extLst>
          </c:dPt>
          <c:cat>
            <c:strRef>
              <c:f>Auswertung_P!$A$2:$A$8</c:f>
              <c:strCache>
                <c:ptCount val="7"/>
                <c:pt idx="0">
                  <c:v>Wohlbefinden &amp; Energie</c:v>
                </c:pt>
                <c:pt idx="1">
                  <c:v>Selbstliebe &amp; Innere Stärke</c:v>
                </c:pt>
                <c:pt idx="2">
                  <c:v>Mindset &amp; Selbstführung</c:v>
                </c:pt>
                <c:pt idx="3">
                  <c:v>Purpose &amp; Future Self</c:v>
                </c:pt>
                <c:pt idx="4">
                  <c:v>Kreativität &amp; Gestaltungskraft</c:v>
                </c:pt>
                <c:pt idx="5">
                  <c:v>Umsetzungskraft &amp; Flow</c:v>
                </c:pt>
                <c:pt idx="6">
                  <c:v>Verbundenheit &amp; Spiritualität</c:v>
                </c:pt>
              </c:strCache>
            </c:strRef>
          </c:cat>
          <c:val>
            <c:numRef>
              <c:f>Auswertung_P!$B$2:$B$8</c:f>
              <c:numCache>
                <c:formatCode>0.00</c:formatCode>
                <c:ptCount val="7"/>
                <c:pt idx="0">
                  <c:v>2.5714285714285716</c:v>
                </c:pt>
                <c:pt idx="1">
                  <c:v>1.7142857142857142</c:v>
                </c:pt>
                <c:pt idx="2">
                  <c:v>3</c:v>
                </c:pt>
                <c:pt idx="3">
                  <c:v>1.7142857142857142</c:v>
                </c:pt>
                <c:pt idx="4">
                  <c:v>2.5714285714285716</c:v>
                </c:pt>
                <c:pt idx="5">
                  <c:v>2</c:v>
                </c:pt>
                <c:pt idx="6">
                  <c:v>1.7142857142857142</c:v>
                </c:pt>
              </c:numCache>
            </c:numRef>
          </c:val>
          <c:extLst>
            <c:ext xmlns:c16="http://schemas.microsoft.com/office/drawing/2014/chart" uri="{C3380CC4-5D6E-409C-BE32-E72D297353CC}">
              <c16:uniqueId val="{00000000-0003-4874-814E-A5FB6F79AE44}"/>
            </c:ext>
          </c:extLst>
        </c:ser>
        <c:dLbls>
          <c:showLegendKey val="0"/>
          <c:showVal val="0"/>
          <c:showCatName val="0"/>
          <c:showSerName val="0"/>
          <c:showPercent val="0"/>
          <c:showBubbleSize val="0"/>
        </c:dLbls>
        <c:gapWidth val="164"/>
        <c:overlap val="-22"/>
        <c:axId val="10"/>
        <c:axId val="100"/>
      </c:barChart>
      <c:catAx>
        <c:axId val="10"/>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00"/>
        <c:crosses val="autoZero"/>
        <c:auto val="1"/>
        <c:lblAlgn val="ctr"/>
        <c:lblOffset val="100"/>
        <c:noMultiLvlLbl val="1"/>
      </c:catAx>
      <c:valAx>
        <c:axId val="100"/>
        <c:scaling>
          <c:orientation val="minMax"/>
        </c:scaling>
        <c:delete val="0"/>
        <c:axPos val="l"/>
        <c:title>
          <c:tx>
            <c:rich>
              <a:bodyPr rot="-54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r>
                  <a:rPr lang="de-DE"/>
                  <a:t>Durchschnitt (1–5: selten … sehr häufig)</a:t>
                </a:r>
              </a:p>
            </c:rich>
          </c:tx>
          <c:layout>
            <c:manualLayout>
              <c:xMode val="edge"/>
              <c:yMode val="edge"/>
              <c:x val="9.5924393379399012E-3"/>
              <c:y val="0.27209261471435597"/>
            </c:manualLayout>
          </c:layout>
          <c:overlay val="1"/>
          <c:spPr>
            <a:noFill/>
            <a:ln>
              <a:noFill/>
            </a:ln>
            <a:effectLst/>
          </c:spPr>
          <c:txPr>
            <a:bodyPr rot="-54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de-DE"/>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0"/>
        <c:crosses val="autoZero"/>
        <c:crossBetween val="between"/>
      </c:valAx>
      <c:spPr>
        <a:noFill/>
        <a:ln>
          <a:noFill/>
        </a:ln>
        <a:effectLst/>
      </c:spPr>
    </c:plotArea>
    <c:plotVisOnly val="1"/>
    <c:dispBlanksAs val="gap"/>
    <c:showDLblsOverMax val="1"/>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1"/>
        <c:ser>
          <c:idx val="0"/>
          <c:order val="0"/>
          <c:tx>
            <c:strRef>
              <c:f>Auswertung_P!$B$1</c:f>
              <c:strCache>
                <c:ptCount val="1"/>
                <c:pt idx="0">
                  <c:v>Durchschnitt (1–5)</c:v>
                </c:pt>
              </c:strCache>
            </c:strRef>
          </c:tx>
          <c:marker>
            <c:symbol val="none"/>
          </c:marker>
          <c:dPt>
            <c:idx val="0"/>
            <c:marker>
              <c:symbol val="none"/>
            </c:marker>
            <c:bubble3D val="0"/>
            <c:spPr>
              <a:ln w="15875" cap="rnd">
                <a:solidFill>
                  <a:schemeClr val="accent1"/>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1-7DBC-4352-983A-0A074CDD3C58}"/>
              </c:ext>
            </c:extLst>
          </c:dPt>
          <c:dPt>
            <c:idx val="1"/>
            <c:marker>
              <c:symbol val="none"/>
            </c:marker>
            <c:bubble3D val="0"/>
            <c:spPr>
              <a:ln w="15875" cap="rnd">
                <a:solidFill>
                  <a:schemeClr val="accent2"/>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3-7DBC-4352-983A-0A074CDD3C58}"/>
              </c:ext>
            </c:extLst>
          </c:dPt>
          <c:dPt>
            <c:idx val="2"/>
            <c:marker>
              <c:symbol val="none"/>
            </c:marker>
            <c:bubble3D val="0"/>
            <c:spPr>
              <a:ln w="15875" cap="rnd">
                <a:solidFill>
                  <a:schemeClr val="accent3"/>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5-7DBC-4352-983A-0A074CDD3C58}"/>
              </c:ext>
            </c:extLst>
          </c:dPt>
          <c:dPt>
            <c:idx val="3"/>
            <c:marker>
              <c:symbol val="none"/>
            </c:marker>
            <c:bubble3D val="0"/>
            <c:spPr>
              <a:ln w="15875" cap="rnd">
                <a:solidFill>
                  <a:schemeClr val="accent4"/>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7-7DBC-4352-983A-0A074CDD3C58}"/>
              </c:ext>
            </c:extLst>
          </c:dPt>
          <c:dPt>
            <c:idx val="4"/>
            <c:marker>
              <c:symbol val="none"/>
            </c:marker>
            <c:bubble3D val="0"/>
            <c:spPr>
              <a:ln w="15875" cap="rnd">
                <a:solidFill>
                  <a:schemeClr val="accent5"/>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9-7DBC-4352-983A-0A074CDD3C58}"/>
              </c:ext>
            </c:extLst>
          </c:dPt>
          <c:dPt>
            <c:idx val="5"/>
            <c:marker>
              <c:symbol val="none"/>
            </c:marker>
            <c:bubble3D val="0"/>
            <c:spPr>
              <a:ln w="15875" cap="rnd">
                <a:solidFill>
                  <a:schemeClr val="accent6"/>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B-7DBC-4352-983A-0A074CDD3C58}"/>
              </c:ext>
            </c:extLst>
          </c:dPt>
          <c:dPt>
            <c:idx val="6"/>
            <c:marker>
              <c:symbol val="none"/>
            </c:marker>
            <c:bubble3D val="0"/>
            <c:spPr>
              <a:ln w="15875" cap="rnd">
                <a:solidFill>
                  <a:schemeClr val="accent1">
                    <a:lumMod val="60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D-7DBC-4352-983A-0A074CDD3C58}"/>
              </c:ext>
            </c:extLst>
          </c:dPt>
          <c:cat>
            <c:strRef>
              <c:f>Auswertung_P!$A$2:$A$8</c:f>
              <c:strCache>
                <c:ptCount val="7"/>
                <c:pt idx="0">
                  <c:v>Wohlbefinden &amp; Energie</c:v>
                </c:pt>
                <c:pt idx="1">
                  <c:v>Selbstliebe &amp; Innere Stärke</c:v>
                </c:pt>
                <c:pt idx="2">
                  <c:v>Mindset &amp; Selbstführung</c:v>
                </c:pt>
                <c:pt idx="3">
                  <c:v>Purpose &amp; Future Self</c:v>
                </c:pt>
                <c:pt idx="4">
                  <c:v>Kreativität &amp; Gestaltungskraft</c:v>
                </c:pt>
                <c:pt idx="5">
                  <c:v>Umsetzungskraft &amp; Flow</c:v>
                </c:pt>
                <c:pt idx="6">
                  <c:v>Verbundenheit &amp; Spiritualität</c:v>
                </c:pt>
              </c:strCache>
            </c:strRef>
          </c:cat>
          <c:val>
            <c:numRef>
              <c:f>Auswertung_P!$B$2:$B$8</c:f>
              <c:numCache>
                <c:formatCode>0.00</c:formatCode>
                <c:ptCount val="7"/>
                <c:pt idx="0">
                  <c:v>2.5714285714285716</c:v>
                </c:pt>
                <c:pt idx="1">
                  <c:v>1.7142857142857142</c:v>
                </c:pt>
                <c:pt idx="2">
                  <c:v>3</c:v>
                </c:pt>
                <c:pt idx="3">
                  <c:v>1.7142857142857142</c:v>
                </c:pt>
                <c:pt idx="4">
                  <c:v>2.5714285714285716</c:v>
                </c:pt>
                <c:pt idx="5">
                  <c:v>2</c:v>
                </c:pt>
                <c:pt idx="6">
                  <c:v>1.7142857142857142</c:v>
                </c:pt>
              </c:numCache>
            </c:numRef>
          </c:val>
          <c:extLst>
            <c:ext xmlns:c16="http://schemas.microsoft.com/office/drawing/2014/chart" uri="{C3380CC4-5D6E-409C-BE32-E72D297353CC}">
              <c16:uniqueId val="{00000000-321A-4E0D-BC06-7CB8EF816D58}"/>
            </c:ext>
          </c:extLst>
        </c:ser>
        <c:dLbls>
          <c:showLegendKey val="0"/>
          <c:showVal val="0"/>
          <c:showCatName val="0"/>
          <c:showSerName val="0"/>
          <c:showPercent val="0"/>
          <c:showBubbleSize val="0"/>
        </c:dLbls>
        <c:axId val="10"/>
        <c:axId val="100"/>
      </c:radarChart>
      <c:catAx>
        <c:axId val="1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de-DE"/>
          </a:p>
        </c:txPr>
        <c:crossAx val="100"/>
        <c:crosses val="autoZero"/>
        <c:auto val="1"/>
        <c:lblAlgn val="ctr"/>
        <c:lblOffset val="100"/>
        <c:noMultiLvlLbl val="1"/>
      </c:catAx>
      <c:valAx>
        <c:axId val="10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de-DE"/>
          </a:p>
        </c:txPr>
        <c:crossAx val="10"/>
        <c:crosses val="autoZero"/>
        <c:crossBetween val="between"/>
      </c:valAx>
      <c:spPr>
        <a:noFill/>
        <a:ln>
          <a:noFill/>
        </a:ln>
        <a:effectLst/>
      </c:spPr>
    </c:plotArea>
    <c:plotVisOnly val="1"/>
    <c:dispBlanksAs val="gap"/>
    <c:showDLblsOverMax val="1"/>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r>
              <a:rPr lang="de-DE"/>
              <a:t>CS: Coachingskills der Zukunft</a:t>
            </a:r>
          </a:p>
        </c:rich>
      </c:tx>
      <c:overlay val="1"/>
      <c:spPr>
        <a:noFill/>
        <a:ln>
          <a:noFill/>
        </a:ln>
        <a:effectLst/>
      </c:spPr>
      <c:txPr>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endParaRPr lang="de-DE"/>
        </a:p>
      </c:txPr>
    </c:title>
    <c:autoTitleDeleted val="0"/>
    <c:plotArea>
      <c:layout/>
      <c:barChart>
        <c:barDir val="col"/>
        <c:grouping val="clustered"/>
        <c:varyColors val="1"/>
        <c:ser>
          <c:idx val="0"/>
          <c:order val="0"/>
          <c:tx>
            <c:strRef>
              <c:f>Auswertung_CS!$B$1</c:f>
              <c:strCache>
                <c:ptCount val="1"/>
                <c:pt idx="0">
                  <c:v>Durchschnitt (1–5)</c:v>
                </c:pt>
              </c:strCache>
            </c:strRef>
          </c:tx>
          <c:invertIfNegative val="1"/>
          <c:dPt>
            <c:idx val="0"/>
            <c:invertIfNegative val="1"/>
            <c:bubble3D val="0"/>
            <c:spPr>
              <a:pattFill prst="narHorz">
                <a:fgClr>
                  <a:schemeClr val="accent1"/>
                </a:fgClr>
                <a:bgClr>
                  <a:schemeClr val="accent1">
                    <a:lumMod val="20000"/>
                    <a:lumOff val="80000"/>
                  </a:schemeClr>
                </a:bgClr>
              </a:pattFill>
              <a:ln>
                <a:noFill/>
              </a:ln>
              <a:effectLst>
                <a:innerShdw blurRad="114300">
                  <a:schemeClr val="accent1"/>
                </a:innerShdw>
              </a:effectLst>
            </c:spPr>
            <c:extLst>
              <c:ext xmlns:c16="http://schemas.microsoft.com/office/drawing/2014/chart" uri="{C3380CC4-5D6E-409C-BE32-E72D297353CC}">
                <c16:uniqueId val="{00000001-F29A-453E-93E6-A385F5836DFD}"/>
              </c:ext>
            </c:extLst>
          </c:dPt>
          <c:dPt>
            <c:idx val="1"/>
            <c:invertIfNegative val="1"/>
            <c:bubble3D val="0"/>
            <c:spPr>
              <a:pattFill prst="narHorz">
                <a:fgClr>
                  <a:schemeClr val="accent2"/>
                </a:fgClr>
                <a:bgClr>
                  <a:schemeClr val="accent2">
                    <a:lumMod val="20000"/>
                    <a:lumOff val="80000"/>
                  </a:schemeClr>
                </a:bgClr>
              </a:pattFill>
              <a:ln>
                <a:noFill/>
              </a:ln>
              <a:effectLst>
                <a:innerShdw blurRad="114300">
                  <a:schemeClr val="accent2"/>
                </a:innerShdw>
              </a:effectLst>
            </c:spPr>
            <c:extLst>
              <c:ext xmlns:c16="http://schemas.microsoft.com/office/drawing/2014/chart" uri="{C3380CC4-5D6E-409C-BE32-E72D297353CC}">
                <c16:uniqueId val="{00000003-F29A-453E-93E6-A385F5836DFD}"/>
              </c:ext>
            </c:extLst>
          </c:dPt>
          <c:dPt>
            <c:idx val="2"/>
            <c:invertIfNegative val="1"/>
            <c:bubble3D val="0"/>
            <c:spPr>
              <a:pattFill prst="narHorz">
                <a:fgClr>
                  <a:schemeClr val="accent3"/>
                </a:fgClr>
                <a:bgClr>
                  <a:schemeClr val="accent3">
                    <a:lumMod val="20000"/>
                    <a:lumOff val="80000"/>
                  </a:schemeClr>
                </a:bgClr>
              </a:pattFill>
              <a:ln>
                <a:noFill/>
              </a:ln>
              <a:effectLst>
                <a:innerShdw blurRad="114300">
                  <a:schemeClr val="accent3"/>
                </a:innerShdw>
              </a:effectLst>
            </c:spPr>
            <c:extLst>
              <c:ext xmlns:c16="http://schemas.microsoft.com/office/drawing/2014/chart" uri="{C3380CC4-5D6E-409C-BE32-E72D297353CC}">
                <c16:uniqueId val="{00000005-F29A-453E-93E6-A385F5836DFD}"/>
              </c:ext>
            </c:extLst>
          </c:dPt>
          <c:dPt>
            <c:idx val="3"/>
            <c:invertIfNegative val="1"/>
            <c:bubble3D val="0"/>
            <c:spPr>
              <a:pattFill prst="narHorz">
                <a:fgClr>
                  <a:schemeClr val="accent4"/>
                </a:fgClr>
                <a:bgClr>
                  <a:schemeClr val="accent4">
                    <a:lumMod val="20000"/>
                    <a:lumOff val="80000"/>
                  </a:schemeClr>
                </a:bgClr>
              </a:pattFill>
              <a:ln>
                <a:noFill/>
              </a:ln>
              <a:effectLst>
                <a:innerShdw blurRad="114300">
                  <a:schemeClr val="accent4"/>
                </a:innerShdw>
              </a:effectLst>
            </c:spPr>
            <c:extLst>
              <c:ext xmlns:c16="http://schemas.microsoft.com/office/drawing/2014/chart" uri="{C3380CC4-5D6E-409C-BE32-E72D297353CC}">
                <c16:uniqueId val="{00000007-F29A-453E-93E6-A385F5836DFD}"/>
              </c:ext>
            </c:extLst>
          </c:dPt>
          <c:dPt>
            <c:idx val="4"/>
            <c:invertIfNegative val="1"/>
            <c:bubble3D val="0"/>
            <c:spPr>
              <a:pattFill prst="narHorz">
                <a:fgClr>
                  <a:schemeClr val="accent5"/>
                </a:fgClr>
                <a:bgClr>
                  <a:schemeClr val="accent5">
                    <a:lumMod val="20000"/>
                    <a:lumOff val="80000"/>
                  </a:schemeClr>
                </a:bgClr>
              </a:pattFill>
              <a:ln>
                <a:noFill/>
              </a:ln>
              <a:effectLst>
                <a:innerShdw blurRad="114300">
                  <a:schemeClr val="accent5"/>
                </a:innerShdw>
              </a:effectLst>
            </c:spPr>
            <c:extLst>
              <c:ext xmlns:c16="http://schemas.microsoft.com/office/drawing/2014/chart" uri="{C3380CC4-5D6E-409C-BE32-E72D297353CC}">
                <c16:uniqueId val="{00000009-F29A-453E-93E6-A385F5836DFD}"/>
              </c:ext>
            </c:extLst>
          </c:dPt>
          <c:dPt>
            <c:idx val="5"/>
            <c:invertIfNegative val="1"/>
            <c:bubble3D val="0"/>
            <c:spPr>
              <a:pattFill prst="narHorz">
                <a:fgClr>
                  <a:schemeClr val="accent6"/>
                </a:fgClr>
                <a:bgClr>
                  <a:schemeClr val="accent6">
                    <a:lumMod val="20000"/>
                    <a:lumOff val="80000"/>
                  </a:schemeClr>
                </a:bgClr>
              </a:pattFill>
              <a:ln>
                <a:noFill/>
              </a:ln>
              <a:effectLst>
                <a:innerShdw blurRad="114300">
                  <a:schemeClr val="accent6"/>
                </a:innerShdw>
              </a:effectLst>
            </c:spPr>
            <c:extLst>
              <c:ext xmlns:c16="http://schemas.microsoft.com/office/drawing/2014/chart" uri="{C3380CC4-5D6E-409C-BE32-E72D297353CC}">
                <c16:uniqueId val="{0000000B-F29A-453E-93E6-A385F5836DFD}"/>
              </c:ext>
            </c:extLst>
          </c:dPt>
          <c:dPt>
            <c:idx val="6"/>
            <c:invertIfNegative val="1"/>
            <c:bubble3D val="0"/>
            <c:spPr>
              <a:pattFill prst="narHorz">
                <a:fgClr>
                  <a:schemeClr val="accent1">
                    <a:lumMod val="60000"/>
                  </a:schemeClr>
                </a:fgClr>
                <a:bgClr>
                  <a:schemeClr val="accent1">
                    <a:lumMod val="60000"/>
                    <a:lumMod val="20000"/>
                    <a:lumOff val="80000"/>
                  </a:schemeClr>
                </a:bgClr>
              </a:pattFill>
              <a:ln>
                <a:noFill/>
              </a:ln>
              <a:effectLst>
                <a:innerShdw blurRad="114300">
                  <a:schemeClr val="accent1">
                    <a:lumMod val="60000"/>
                  </a:schemeClr>
                </a:innerShdw>
              </a:effectLst>
            </c:spPr>
            <c:extLst>
              <c:ext xmlns:c16="http://schemas.microsoft.com/office/drawing/2014/chart" uri="{C3380CC4-5D6E-409C-BE32-E72D297353CC}">
                <c16:uniqueId val="{0000000D-F29A-453E-93E6-A385F5836DFD}"/>
              </c:ext>
            </c:extLst>
          </c:dPt>
          <c:cat>
            <c:strRef>
              <c:f>Auswertung_CS!$A$2:$A$8</c:f>
              <c:strCache>
                <c:ptCount val="7"/>
                <c:pt idx="0">
                  <c:v>Wohlbefinden &amp; Energie</c:v>
                </c:pt>
                <c:pt idx="1">
                  <c:v>Selbstliebe &amp; Innere Stärke</c:v>
                </c:pt>
                <c:pt idx="2">
                  <c:v>Mindset &amp; Selbstführung</c:v>
                </c:pt>
                <c:pt idx="3">
                  <c:v>Purpose &amp; Future Self</c:v>
                </c:pt>
                <c:pt idx="4">
                  <c:v>Kreativität &amp; Gestaltungskraft</c:v>
                </c:pt>
                <c:pt idx="5">
                  <c:v>Umsetzungskraft &amp; Flow</c:v>
                </c:pt>
                <c:pt idx="6">
                  <c:v>Verbundenheit &amp; Spiritualität</c:v>
                </c:pt>
              </c:strCache>
            </c:strRef>
          </c:cat>
          <c:val>
            <c:numRef>
              <c:f>Auswertung_CS!$B$2:$B$8</c:f>
              <c:numCache>
                <c:formatCode>0.00</c:formatCode>
                <c:ptCount val="7"/>
                <c:pt idx="0">
                  <c:v>1.7142857142857142</c:v>
                </c:pt>
                <c:pt idx="1">
                  <c:v>1</c:v>
                </c:pt>
                <c:pt idx="2">
                  <c:v>0.75</c:v>
                </c:pt>
                <c:pt idx="3">
                  <c:v>0</c:v>
                </c:pt>
                <c:pt idx="4">
                  <c:v>2.25</c:v>
                </c:pt>
                <c:pt idx="5">
                  <c:v>0.8571428571428571</c:v>
                </c:pt>
                <c:pt idx="6">
                  <c:v>1</c:v>
                </c:pt>
              </c:numCache>
            </c:numRef>
          </c:val>
          <c:extLst>
            <c:ext xmlns:c16="http://schemas.microsoft.com/office/drawing/2014/chart" uri="{C3380CC4-5D6E-409C-BE32-E72D297353CC}">
              <c16:uniqueId val="{00000000-0CA9-4FB3-BF67-F70964842D38}"/>
            </c:ext>
          </c:extLst>
        </c:ser>
        <c:dLbls>
          <c:showLegendKey val="0"/>
          <c:showVal val="0"/>
          <c:showCatName val="0"/>
          <c:showSerName val="0"/>
          <c:showPercent val="0"/>
          <c:showBubbleSize val="0"/>
        </c:dLbls>
        <c:gapWidth val="164"/>
        <c:overlap val="-22"/>
        <c:axId val="10"/>
        <c:axId val="100"/>
      </c:barChart>
      <c:catAx>
        <c:axId val="10"/>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00"/>
        <c:crosses val="autoZero"/>
        <c:auto val="1"/>
        <c:lblAlgn val="ctr"/>
        <c:lblOffset val="100"/>
        <c:noMultiLvlLbl val="1"/>
      </c:catAx>
      <c:valAx>
        <c:axId val="100"/>
        <c:scaling>
          <c:orientation val="minMax"/>
        </c:scaling>
        <c:delete val="0"/>
        <c:axPos val="l"/>
        <c:title>
          <c:tx>
            <c:rich>
              <a:bodyPr rot="-54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r>
                  <a:rPr lang="de-DE"/>
                  <a:t>Durchschnitt (1–5: selten … sehr häufig)</a:t>
                </a:r>
              </a:p>
            </c:rich>
          </c:tx>
          <c:layout>
            <c:manualLayout>
              <c:xMode val="edge"/>
              <c:yMode val="edge"/>
              <c:x val="7.4074261980139082E-3"/>
              <c:y val="0.27483000123780665"/>
            </c:manualLayout>
          </c:layout>
          <c:overlay val="1"/>
          <c:spPr>
            <a:noFill/>
            <a:ln>
              <a:noFill/>
            </a:ln>
            <a:effectLst/>
          </c:spPr>
          <c:txPr>
            <a:bodyPr rot="-54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de-DE"/>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0"/>
        <c:crosses val="autoZero"/>
        <c:crossBetween val="between"/>
      </c:valAx>
      <c:spPr>
        <a:noFill/>
        <a:ln>
          <a:noFill/>
        </a:ln>
        <a:effectLst/>
      </c:spPr>
    </c:plotArea>
    <c:plotVisOnly val="1"/>
    <c:dispBlanksAs val="gap"/>
    <c:showDLblsOverMax val="1"/>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1"/>
        <c:ser>
          <c:idx val="0"/>
          <c:order val="0"/>
          <c:tx>
            <c:strRef>
              <c:f>Auswertung_CS!$B$1</c:f>
              <c:strCache>
                <c:ptCount val="1"/>
                <c:pt idx="0">
                  <c:v>Durchschnitt (1–5)</c:v>
                </c:pt>
              </c:strCache>
            </c:strRef>
          </c:tx>
          <c:marker>
            <c:symbol val="none"/>
          </c:marker>
          <c:dPt>
            <c:idx val="0"/>
            <c:marker>
              <c:symbol val="none"/>
            </c:marker>
            <c:bubble3D val="0"/>
            <c:spPr>
              <a:ln w="15875" cap="rnd">
                <a:solidFill>
                  <a:schemeClr val="accent1"/>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1-E1D2-4609-BA9F-0018132DCC8A}"/>
              </c:ext>
            </c:extLst>
          </c:dPt>
          <c:dPt>
            <c:idx val="1"/>
            <c:marker>
              <c:symbol val="none"/>
            </c:marker>
            <c:bubble3D val="0"/>
            <c:spPr>
              <a:ln w="15875" cap="rnd">
                <a:solidFill>
                  <a:schemeClr val="accent2"/>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3-E1D2-4609-BA9F-0018132DCC8A}"/>
              </c:ext>
            </c:extLst>
          </c:dPt>
          <c:dPt>
            <c:idx val="2"/>
            <c:marker>
              <c:symbol val="none"/>
            </c:marker>
            <c:bubble3D val="0"/>
            <c:spPr>
              <a:ln w="15875" cap="rnd">
                <a:solidFill>
                  <a:schemeClr val="accent3"/>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5-E1D2-4609-BA9F-0018132DCC8A}"/>
              </c:ext>
            </c:extLst>
          </c:dPt>
          <c:dPt>
            <c:idx val="3"/>
            <c:marker>
              <c:symbol val="none"/>
            </c:marker>
            <c:bubble3D val="0"/>
            <c:spPr>
              <a:ln w="15875" cap="rnd">
                <a:solidFill>
                  <a:schemeClr val="accent4"/>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7-E1D2-4609-BA9F-0018132DCC8A}"/>
              </c:ext>
            </c:extLst>
          </c:dPt>
          <c:dPt>
            <c:idx val="4"/>
            <c:marker>
              <c:symbol val="none"/>
            </c:marker>
            <c:bubble3D val="0"/>
            <c:spPr>
              <a:ln w="15875" cap="rnd">
                <a:solidFill>
                  <a:schemeClr val="accent5"/>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9-E1D2-4609-BA9F-0018132DCC8A}"/>
              </c:ext>
            </c:extLst>
          </c:dPt>
          <c:dPt>
            <c:idx val="5"/>
            <c:marker>
              <c:symbol val="none"/>
            </c:marker>
            <c:bubble3D val="0"/>
            <c:spPr>
              <a:ln w="15875" cap="rnd">
                <a:solidFill>
                  <a:schemeClr val="accent6"/>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B-E1D2-4609-BA9F-0018132DCC8A}"/>
              </c:ext>
            </c:extLst>
          </c:dPt>
          <c:dPt>
            <c:idx val="6"/>
            <c:marker>
              <c:symbol val="none"/>
            </c:marker>
            <c:bubble3D val="0"/>
            <c:spPr>
              <a:ln w="15875" cap="rnd">
                <a:solidFill>
                  <a:schemeClr val="accent1">
                    <a:lumMod val="60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D-E1D2-4609-BA9F-0018132DCC8A}"/>
              </c:ext>
            </c:extLst>
          </c:dPt>
          <c:cat>
            <c:strRef>
              <c:f>Auswertung_CS!$A$2:$A$8</c:f>
              <c:strCache>
                <c:ptCount val="7"/>
                <c:pt idx="0">
                  <c:v>Wohlbefinden &amp; Energie</c:v>
                </c:pt>
                <c:pt idx="1">
                  <c:v>Selbstliebe &amp; Innere Stärke</c:v>
                </c:pt>
                <c:pt idx="2">
                  <c:v>Mindset &amp; Selbstführung</c:v>
                </c:pt>
                <c:pt idx="3">
                  <c:v>Purpose &amp; Future Self</c:v>
                </c:pt>
                <c:pt idx="4">
                  <c:v>Kreativität &amp; Gestaltungskraft</c:v>
                </c:pt>
                <c:pt idx="5">
                  <c:v>Umsetzungskraft &amp; Flow</c:v>
                </c:pt>
                <c:pt idx="6">
                  <c:v>Verbundenheit &amp; Spiritualität</c:v>
                </c:pt>
              </c:strCache>
            </c:strRef>
          </c:cat>
          <c:val>
            <c:numRef>
              <c:f>Auswertung_CS!$B$2:$B$8</c:f>
              <c:numCache>
                <c:formatCode>0.00</c:formatCode>
                <c:ptCount val="7"/>
                <c:pt idx="0">
                  <c:v>1.7142857142857142</c:v>
                </c:pt>
                <c:pt idx="1">
                  <c:v>1</c:v>
                </c:pt>
                <c:pt idx="2">
                  <c:v>0.75</c:v>
                </c:pt>
                <c:pt idx="3">
                  <c:v>0</c:v>
                </c:pt>
                <c:pt idx="4">
                  <c:v>2.25</c:v>
                </c:pt>
                <c:pt idx="5">
                  <c:v>0.8571428571428571</c:v>
                </c:pt>
                <c:pt idx="6">
                  <c:v>1</c:v>
                </c:pt>
              </c:numCache>
            </c:numRef>
          </c:val>
          <c:extLst>
            <c:ext xmlns:c16="http://schemas.microsoft.com/office/drawing/2014/chart" uri="{C3380CC4-5D6E-409C-BE32-E72D297353CC}">
              <c16:uniqueId val="{00000000-CA2A-4773-A8C2-7FBBF9A77E89}"/>
            </c:ext>
          </c:extLst>
        </c:ser>
        <c:dLbls>
          <c:showLegendKey val="0"/>
          <c:showVal val="0"/>
          <c:showCatName val="0"/>
          <c:showSerName val="0"/>
          <c:showPercent val="0"/>
          <c:showBubbleSize val="0"/>
        </c:dLbls>
        <c:axId val="10"/>
        <c:axId val="100"/>
      </c:radarChart>
      <c:catAx>
        <c:axId val="1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de-DE"/>
          </a:p>
        </c:txPr>
        <c:crossAx val="100"/>
        <c:crosses val="autoZero"/>
        <c:auto val="1"/>
        <c:lblAlgn val="ctr"/>
        <c:lblOffset val="100"/>
        <c:noMultiLvlLbl val="1"/>
      </c:catAx>
      <c:valAx>
        <c:axId val="10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de-DE"/>
          </a:p>
        </c:txPr>
        <c:crossAx val="10"/>
        <c:crosses val="autoZero"/>
        <c:crossBetween val="between"/>
      </c:valAx>
      <c:spPr>
        <a:noFill/>
        <a:ln>
          <a:noFill/>
        </a:ln>
        <a:effectLst/>
      </c:spPr>
    </c:plotArea>
    <c:plotVisOnly val="1"/>
    <c:dispBlanksAs val="gap"/>
    <c:showDLblsOverMax val="1"/>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r>
              <a:rPr lang="de-DE"/>
              <a:t>BS: Zukunftsfähigkeit</a:t>
            </a:r>
            <a:r>
              <a:rPr lang="de-DE" baseline="0"/>
              <a:t> deines Business</a:t>
            </a:r>
            <a:endParaRPr lang="de-DE"/>
          </a:p>
        </c:rich>
      </c:tx>
      <c:overlay val="1"/>
      <c:spPr>
        <a:noFill/>
        <a:ln>
          <a:noFill/>
        </a:ln>
        <a:effectLst/>
      </c:spPr>
      <c:txPr>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endParaRPr lang="de-DE"/>
        </a:p>
      </c:txPr>
    </c:title>
    <c:autoTitleDeleted val="0"/>
    <c:plotArea>
      <c:layout/>
      <c:barChart>
        <c:barDir val="col"/>
        <c:grouping val="clustered"/>
        <c:varyColors val="1"/>
        <c:ser>
          <c:idx val="0"/>
          <c:order val="0"/>
          <c:tx>
            <c:strRef>
              <c:f>Auswertung_BS!$B$1</c:f>
              <c:strCache>
                <c:ptCount val="1"/>
                <c:pt idx="0">
                  <c:v>Durchschnitt (1–5)</c:v>
                </c:pt>
              </c:strCache>
            </c:strRef>
          </c:tx>
          <c:invertIfNegative val="1"/>
          <c:dPt>
            <c:idx val="0"/>
            <c:invertIfNegative val="1"/>
            <c:bubble3D val="0"/>
            <c:spPr>
              <a:pattFill prst="narHorz">
                <a:fgClr>
                  <a:schemeClr val="accent1"/>
                </a:fgClr>
                <a:bgClr>
                  <a:schemeClr val="accent1">
                    <a:lumMod val="20000"/>
                    <a:lumOff val="80000"/>
                  </a:schemeClr>
                </a:bgClr>
              </a:pattFill>
              <a:ln>
                <a:noFill/>
              </a:ln>
              <a:effectLst>
                <a:innerShdw blurRad="114300">
                  <a:schemeClr val="accent1"/>
                </a:innerShdw>
              </a:effectLst>
            </c:spPr>
            <c:extLst>
              <c:ext xmlns:c16="http://schemas.microsoft.com/office/drawing/2014/chart" uri="{C3380CC4-5D6E-409C-BE32-E72D297353CC}">
                <c16:uniqueId val="{00000001-9091-472A-BA16-5049756017A5}"/>
              </c:ext>
            </c:extLst>
          </c:dPt>
          <c:dPt>
            <c:idx val="1"/>
            <c:invertIfNegative val="1"/>
            <c:bubble3D val="0"/>
            <c:spPr>
              <a:pattFill prst="narHorz">
                <a:fgClr>
                  <a:schemeClr val="accent2"/>
                </a:fgClr>
                <a:bgClr>
                  <a:schemeClr val="accent2">
                    <a:lumMod val="20000"/>
                    <a:lumOff val="80000"/>
                  </a:schemeClr>
                </a:bgClr>
              </a:pattFill>
              <a:ln>
                <a:noFill/>
              </a:ln>
              <a:effectLst>
                <a:innerShdw blurRad="114300">
                  <a:schemeClr val="accent2"/>
                </a:innerShdw>
              </a:effectLst>
            </c:spPr>
            <c:extLst>
              <c:ext xmlns:c16="http://schemas.microsoft.com/office/drawing/2014/chart" uri="{C3380CC4-5D6E-409C-BE32-E72D297353CC}">
                <c16:uniqueId val="{00000003-9091-472A-BA16-5049756017A5}"/>
              </c:ext>
            </c:extLst>
          </c:dPt>
          <c:dPt>
            <c:idx val="2"/>
            <c:invertIfNegative val="1"/>
            <c:bubble3D val="0"/>
            <c:spPr>
              <a:pattFill prst="narHorz">
                <a:fgClr>
                  <a:schemeClr val="accent3"/>
                </a:fgClr>
                <a:bgClr>
                  <a:schemeClr val="accent3">
                    <a:lumMod val="20000"/>
                    <a:lumOff val="80000"/>
                  </a:schemeClr>
                </a:bgClr>
              </a:pattFill>
              <a:ln>
                <a:noFill/>
              </a:ln>
              <a:effectLst>
                <a:innerShdw blurRad="114300">
                  <a:schemeClr val="accent3"/>
                </a:innerShdw>
              </a:effectLst>
            </c:spPr>
            <c:extLst>
              <c:ext xmlns:c16="http://schemas.microsoft.com/office/drawing/2014/chart" uri="{C3380CC4-5D6E-409C-BE32-E72D297353CC}">
                <c16:uniqueId val="{00000005-9091-472A-BA16-5049756017A5}"/>
              </c:ext>
            </c:extLst>
          </c:dPt>
          <c:dPt>
            <c:idx val="3"/>
            <c:invertIfNegative val="1"/>
            <c:bubble3D val="0"/>
            <c:spPr>
              <a:pattFill prst="narHorz">
                <a:fgClr>
                  <a:schemeClr val="accent4"/>
                </a:fgClr>
                <a:bgClr>
                  <a:schemeClr val="accent4">
                    <a:lumMod val="20000"/>
                    <a:lumOff val="80000"/>
                  </a:schemeClr>
                </a:bgClr>
              </a:pattFill>
              <a:ln>
                <a:noFill/>
              </a:ln>
              <a:effectLst>
                <a:innerShdw blurRad="114300">
                  <a:schemeClr val="accent4"/>
                </a:innerShdw>
              </a:effectLst>
            </c:spPr>
            <c:extLst>
              <c:ext xmlns:c16="http://schemas.microsoft.com/office/drawing/2014/chart" uri="{C3380CC4-5D6E-409C-BE32-E72D297353CC}">
                <c16:uniqueId val="{00000007-9091-472A-BA16-5049756017A5}"/>
              </c:ext>
            </c:extLst>
          </c:dPt>
          <c:dPt>
            <c:idx val="4"/>
            <c:invertIfNegative val="1"/>
            <c:bubble3D val="0"/>
            <c:spPr>
              <a:pattFill prst="narHorz">
                <a:fgClr>
                  <a:schemeClr val="accent5"/>
                </a:fgClr>
                <a:bgClr>
                  <a:schemeClr val="accent5">
                    <a:lumMod val="20000"/>
                    <a:lumOff val="80000"/>
                  </a:schemeClr>
                </a:bgClr>
              </a:pattFill>
              <a:ln>
                <a:noFill/>
              </a:ln>
              <a:effectLst>
                <a:innerShdw blurRad="114300">
                  <a:schemeClr val="accent5"/>
                </a:innerShdw>
              </a:effectLst>
            </c:spPr>
            <c:extLst>
              <c:ext xmlns:c16="http://schemas.microsoft.com/office/drawing/2014/chart" uri="{C3380CC4-5D6E-409C-BE32-E72D297353CC}">
                <c16:uniqueId val="{00000009-9091-472A-BA16-5049756017A5}"/>
              </c:ext>
            </c:extLst>
          </c:dPt>
          <c:dPt>
            <c:idx val="5"/>
            <c:invertIfNegative val="1"/>
            <c:bubble3D val="0"/>
            <c:spPr>
              <a:pattFill prst="narHorz">
                <a:fgClr>
                  <a:schemeClr val="accent6"/>
                </a:fgClr>
                <a:bgClr>
                  <a:schemeClr val="accent6">
                    <a:lumMod val="20000"/>
                    <a:lumOff val="80000"/>
                  </a:schemeClr>
                </a:bgClr>
              </a:pattFill>
              <a:ln>
                <a:noFill/>
              </a:ln>
              <a:effectLst>
                <a:innerShdw blurRad="114300">
                  <a:schemeClr val="accent6"/>
                </a:innerShdw>
              </a:effectLst>
            </c:spPr>
            <c:extLst>
              <c:ext xmlns:c16="http://schemas.microsoft.com/office/drawing/2014/chart" uri="{C3380CC4-5D6E-409C-BE32-E72D297353CC}">
                <c16:uniqueId val="{0000000B-9091-472A-BA16-5049756017A5}"/>
              </c:ext>
            </c:extLst>
          </c:dPt>
          <c:dPt>
            <c:idx val="6"/>
            <c:invertIfNegative val="1"/>
            <c:bubble3D val="0"/>
            <c:spPr>
              <a:pattFill prst="narHorz">
                <a:fgClr>
                  <a:schemeClr val="accent1">
                    <a:lumMod val="60000"/>
                  </a:schemeClr>
                </a:fgClr>
                <a:bgClr>
                  <a:schemeClr val="accent1">
                    <a:lumMod val="60000"/>
                    <a:lumMod val="20000"/>
                    <a:lumOff val="80000"/>
                  </a:schemeClr>
                </a:bgClr>
              </a:pattFill>
              <a:ln>
                <a:noFill/>
              </a:ln>
              <a:effectLst>
                <a:innerShdw blurRad="114300">
                  <a:schemeClr val="accent1">
                    <a:lumMod val="60000"/>
                  </a:schemeClr>
                </a:innerShdw>
              </a:effectLst>
            </c:spPr>
            <c:extLst>
              <c:ext xmlns:c16="http://schemas.microsoft.com/office/drawing/2014/chart" uri="{C3380CC4-5D6E-409C-BE32-E72D297353CC}">
                <c16:uniqueId val="{0000000D-9091-472A-BA16-5049756017A5}"/>
              </c:ext>
            </c:extLst>
          </c:dPt>
          <c:cat>
            <c:strRef>
              <c:f>Auswertung_BS!$A$2:$A$8</c:f>
              <c:strCache>
                <c:ptCount val="7"/>
                <c:pt idx="0">
                  <c:v>Wohlbefinden &amp; Energie</c:v>
                </c:pt>
                <c:pt idx="1">
                  <c:v>Selbstliebe &amp; Innere Stärke</c:v>
                </c:pt>
                <c:pt idx="2">
                  <c:v>Mindset &amp; Selbstführung</c:v>
                </c:pt>
                <c:pt idx="3">
                  <c:v>Purpose &amp; Future Self</c:v>
                </c:pt>
                <c:pt idx="4">
                  <c:v>Kreativität &amp; Gestaltungskraft</c:v>
                </c:pt>
                <c:pt idx="5">
                  <c:v>Umsetzungskraft &amp; Flow</c:v>
                </c:pt>
                <c:pt idx="6">
                  <c:v>Verbundenheit &amp; Spiritualität</c:v>
                </c:pt>
              </c:strCache>
            </c:strRef>
          </c:cat>
          <c:val>
            <c:numRef>
              <c:f>Auswertung_BS!$B$2:$B$8</c:f>
              <c:numCache>
                <c:formatCode>0.00</c:formatCode>
                <c:ptCount val="7"/>
                <c:pt idx="0">
                  <c:v>3</c:v>
                </c:pt>
                <c:pt idx="1">
                  <c:v>3</c:v>
                </c:pt>
                <c:pt idx="2">
                  <c:v>1</c:v>
                </c:pt>
                <c:pt idx="3">
                  <c:v>1.7142857142857142</c:v>
                </c:pt>
                <c:pt idx="4">
                  <c:v>2</c:v>
                </c:pt>
                <c:pt idx="5">
                  <c:v>0.8571428571428571</c:v>
                </c:pt>
                <c:pt idx="6">
                  <c:v>1.7142857142857142</c:v>
                </c:pt>
              </c:numCache>
            </c:numRef>
          </c:val>
          <c:extLst>
            <c:ext xmlns:c16="http://schemas.microsoft.com/office/drawing/2014/chart" uri="{C3380CC4-5D6E-409C-BE32-E72D297353CC}">
              <c16:uniqueId val="{00000000-5ACE-4CA3-B90E-17B1FE643C77}"/>
            </c:ext>
          </c:extLst>
        </c:ser>
        <c:dLbls>
          <c:showLegendKey val="0"/>
          <c:showVal val="0"/>
          <c:showCatName val="0"/>
          <c:showSerName val="0"/>
          <c:showPercent val="0"/>
          <c:showBubbleSize val="0"/>
        </c:dLbls>
        <c:gapWidth val="164"/>
        <c:overlap val="-22"/>
        <c:axId val="10"/>
        <c:axId val="100"/>
      </c:barChart>
      <c:catAx>
        <c:axId val="10"/>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00"/>
        <c:crosses val="autoZero"/>
        <c:auto val="1"/>
        <c:lblAlgn val="ctr"/>
        <c:lblOffset val="100"/>
        <c:noMultiLvlLbl val="1"/>
      </c:catAx>
      <c:valAx>
        <c:axId val="100"/>
        <c:scaling>
          <c:orientation val="minMax"/>
        </c:scaling>
        <c:delete val="0"/>
        <c:axPos val="l"/>
        <c:title>
          <c:tx>
            <c:rich>
              <a:bodyPr rot="-54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r>
                  <a:rPr lang="de-DE"/>
                  <a:t>Durchschnitt (1–5: selten … sehr häufig)</a:t>
                </a:r>
              </a:p>
            </c:rich>
          </c:tx>
          <c:layout>
            <c:manualLayout>
              <c:xMode val="edge"/>
              <c:yMode val="edge"/>
              <c:x val="6.3856960408684551E-3"/>
              <c:y val="0.26275505884345102"/>
            </c:manualLayout>
          </c:layout>
          <c:overlay val="1"/>
          <c:spPr>
            <a:noFill/>
            <a:ln>
              <a:noFill/>
            </a:ln>
            <a:effectLst/>
          </c:spPr>
          <c:txPr>
            <a:bodyPr rot="-54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de-DE"/>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0"/>
        <c:crosses val="autoZero"/>
        <c:crossBetween val="between"/>
      </c:valAx>
      <c:spPr>
        <a:noFill/>
        <a:ln>
          <a:noFill/>
        </a:ln>
        <a:effectLst/>
      </c:spPr>
    </c:plotArea>
    <c:plotVisOnly val="1"/>
    <c:dispBlanksAs val="gap"/>
    <c:showDLblsOverMax val="1"/>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1"/>
        <c:ser>
          <c:idx val="0"/>
          <c:order val="0"/>
          <c:tx>
            <c:strRef>
              <c:f>Auswertung_BS!$B$1</c:f>
              <c:strCache>
                <c:ptCount val="1"/>
                <c:pt idx="0">
                  <c:v>Durchschnitt (1–5)</c:v>
                </c:pt>
              </c:strCache>
            </c:strRef>
          </c:tx>
          <c:marker>
            <c:symbol val="none"/>
          </c:marker>
          <c:dPt>
            <c:idx val="0"/>
            <c:marker>
              <c:symbol val="none"/>
            </c:marker>
            <c:bubble3D val="0"/>
            <c:spPr>
              <a:ln w="15875" cap="rnd">
                <a:solidFill>
                  <a:schemeClr val="accent1"/>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1-584D-42B0-82BD-BEDE90702FC5}"/>
              </c:ext>
            </c:extLst>
          </c:dPt>
          <c:dPt>
            <c:idx val="1"/>
            <c:marker>
              <c:symbol val="none"/>
            </c:marker>
            <c:bubble3D val="0"/>
            <c:spPr>
              <a:ln w="15875" cap="rnd">
                <a:solidFill>
                  <a:schemeClr val="accent2"/>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3-584D-42B0-82BD-BEDE90702FC5}"/>
              </c:ext>
            </c:extLst>
          </c:dPt>
          <c:dPt>
            <c:idx val="2"/>
            <c:marker>
              <c:symbol val="none"/>
            </c:marker>
            <c:bubble3D val="0"/>
            <c:spPr>
              <a:ln w="15875" cap="rnd">
                <a:solidFill>
                  <a:schemeClr val="accent3"/>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5-584D-42B0-82BD-BEDE90702FC5}"/>
              </c:ext>
            </c:extLst>
          </c:dPt>
          <c:dPt>
            <c:idx val="3"/>
            <c:marker>
              <c:symbol val="none"/>
            </c:marker>
            <c:bubble3D val="0"/>
            <c:spPr>
              <a:ln w="15875" cap="rnd">
                <a:solidFill>
                  <a:schemeClr val="accent4"/>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7-584D-42B0-82BD-BEDE90702FC5}"/>
              </c:ext>
            </c:extLst>
          </c:dPt>
          <c:dPt>
            <c:idx val="4"/>
            <c:marker>
              <c:symbol val="none"/>
            </c:marker>
            <c:bubble3D val="0"/>
            <c:spPr>
              <a:ln w="15875" cap="rnd">
                <a:solidFill>
                  <a:schemeClr val="accent5"/>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9-584D-42B0-82BD-BEDE90702FC5}"/>
              </c:ext>
            </c:extLst>
          </c:dPt>
          <c:dPt>
            <c:idx val="5"/>
            <c:marker>
              <c:symbol val="none"/>
            </c:marker>
            <c:bubble3D val="0"/>
            <c:spPr>
              <a:ln w="15875" cap="rnd">
                <a:solidFill>
                  <a:schemeClr val="accent6"/>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B-584D-42B0-82BD-BEDE90702FC5}"/>
              </c:ext>
            </c:extLst>
          </c:dPt>
          <c:dPt>
            <c:idx val="6"/>
            <c:marker>
              <c:symbol val="none"/>
            </c:marker>
            <c:bubble3D val="0"/>
            <c:spPr>
              <a:ln w="15875" cap="rnd">
                <a:solidFill>
                  <a:schemeClr val="accent1">
                    <a:lumMod val="60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D-584D-42B0-82BD-BEDE90702FC5}"/>
              </c:ext>
            </c:extLst>
          </c:dPt>
          <c:cat>
            <c:strRef>
              <c:f>Auswertung_BS!$A$2:$A$8</c:f>
              <c:strCache>
                <c:ptCount val="7"/>
                <c:pt idx="0">
                  <c:v>Wohlbefinden &amp; Energie</c:v>
                </c:pt>
                <c:pt idx="1">
                  <c:v>Selbstliebe &amp; Innere Stärke</c:v>
                </c:pt>
                <c:pt idx="2">
                  <c:v>Mindset &amp; Selbstführung</c:v>
                </c:pt>
                <c:pt idx="3">
                  <c:v>Purpose &amp; Future Self</c:v>
                </c:pt>
                <c:pt idx="4">
                  <c:v>Kreativität &amp; Gestaltungskraft</c:v>
                </c:pt>
                <c:pt idx="5">
                  <c:v>Umsetzungskraft &amp; Flow</c:v>
                </c:pt>
                <c:pt idx="6">
                  <c:v>Verbundenheit &amp; Spiritualität</c:v>
                </c:pt>
              </c:strCache>
            </c:strRef>
          </c:cat>
          <c:val>
            <c:numRef>
              <c:f>Auswertung_BS!$B$2:$B$8</c:f>
              <c:numCache>
                <c:formatCode>0.00</c:formatCode>
                <c:ptCount val="7"/>
                <c:pt idx="0">
                  <c:v>3</c:v>
                </c:pt>
                <c:pt idx="1">
                  <c:v>3</c:v>
                </c:pt>
                <c:pt idx="2">
                  <c:v>1</c:v>
                </c:pt>
                <c:pt idx="3">
                  <c:v>1.7142857142857142</c:v>
                </c:pt>
                <c:pt idx="4">
                  <c:v>2</c:v>
                </c:pt>
                <c:pt idx="5">
                  <c:v>0.8571428571428571</c:v>
                </c:pt>
                <c:pt idx="6">
                  <c:v>1.7142857142857142</c:v>
                </c:pt>
              </c:numCache>
            </c:numRef>
          </c:val>
          <c:extLst>
            <c:ext xmlns:c16="http://schemas.microsoft.com/office/drawing/2014/chart" uri="{C3380CC4-5D6E-409C-BE32-E72D297353CC}">
              <c16:uniqueId val="{00000000-C649-446B-B8C8-27500CD1B1C9}"/>
            </c:ext>
          </c:extLst>
        </c:ser>
        <c:dLbls>
          <c:showLegendKey val="0"/>
          <c:showVal val="0"/>
          <c:showCatName val="0"/>
          <c:showSerName val="0"/>
          <c:showPercent val="0"/>
          <c:showBubbleSize val="0"/>
        </c:dLbls>
        <c:axId val="10"/>
        <c:axId val="100"/>
      </c:radarChart>
      <c:catAx>
        <c:axId val="1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de-DE"/>
          </a:p>
        </c:txPr>
        <c:crossAx val="100"/>
        <c:crosses val="autoZero"/>
        <c:auto val="1"/>
        <c:lblAlgn val="ctr"/>
        <c:lblOffset val="100"/>
        <c:noMultiLvlLbl val="1"/>
      </c:catAx>
      <c:valAx>
        <c:axId val="10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de-DE"/>
          </a:p>
        </c:txPr>
        <c:crossAx val="10"/>
        <c:crosses val="autoZero"/>
        <c:crossBetween val="between"/>
      </c:valAx>
      <c:spPr>
        <a:noFill/>
        <a:ln>
          <a:noFill/>
        </a:ln>
        <a:effectLst/>
      </c:spPr>
    </c:plotArea>
    <c:plotVisOnly val="1"/>
    <c:dispBlanksAs val="gap"/>
    <c:showDLblsOverMax val="1"/>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r>
              <a:rPr lang="de-DE"/>
              <a:t>Vergleich der Ebenen – Durchschnitt (1–5)</a:t>
            </a:r>
          </a:p>
        </c:rich>
      </c:tx>
      <c:layout>
        <c:manualLayout>
          <c:xMode val="edge"/>
          <c:yMode val="edge"/>
          <c:x val="0.15812096204320614"/>
          <c:y val="2.938034188034188E-2"/>
        </c:manualLayout>
      </c:layout>
      <c:overlay val="1"/>
      <c:spPr>
        <a:noFill/>
        <a:ln>
          <a:noFill/>
        </a:ln>
        <a:effectLst/>
      </c:spPr>
    </c:title>
    <c:autoTitleDeleted val="0"/>
    <c:plotArea>
      <c:layout/>
      <c:barChart>
        <c:barDir val="col"/>
        <c:grouping val="clustered"/>
        <c:varyColors val="1"/>
        <c:ser>
          <c:idx val="0"/>
          <c:order val="0"/>
          <c:tx>
            <c:strRef>
              <c:f>Dashboard!$B$7</c:f>
              <c:strCache>
                <c:ptCount val="1"/>
                <c:pt idx="0">
                  <c:v>Persönlich</c:v>
                </c:pt>
              </c:strCache>
            </c:strRef>
          </c:tx>
          <c:spPr>
            <a:pattFill prst="narHorz">
              <a:fgClr>
                <a:schemeClr val="accent1"/>
              </a:fgClr>
              <a:bgClr>
                <a:schemeClr val="accent1">
                  <a:lumMod val="20000"/>
                  <a:lumOff val="80000"/>
                </a:schemeClr>
              </a:bgClr>
            </a:pattFill>
            <a:ln>
              <a:noFill/>
            </a:ln>
            <a:effectLst>
              <a:innerShdw blurRad="114300">
                <a:schemeClr val="accent1"/>
              </a:innerShdw>
            </a:effectLst>
          </c:spPr>
          <c:invertIfNegative val="1"/>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Dashboard!$A$8:$A$14</c:f>
              <c:strCache>
                <c:ptCount val="7"/>
                <c:pt idx="0">
                  <c:v>Wohlbefinden &amp; Energie</c:v>
                </c:pt>
                <c:pt idx="1">
                  <c:v>Selbstliebe &amp; Innere Stärke</c:v>
                </c:pt>
                <c:pt idx="2">
                  <c:v>Mindset &amp; Selbstführung</c:v>
                </c:pt>
                <c:pt idx="3">
                  <c:v>Purpose &amp; Future Self</c:v>
                </c:pt>
                <c:pt idx="4">
                  <c:v>Kreativität &amp; Gestaltungskraft</c:v>
                </c:pt>
                <c:pt idx="5">
                  <c:v>Umsetzungskraft &amp; Flow</c:v>
                </c:pt>
                <c:pt idx="6">
                  <c:v>Verbundenheit &amp; Spiritualität</c:v>
                </c:pt>
              </c:strCache>
            </c:strRef>
          </c:cat>
          <c:val>
            <c:numRef>
              <c:f>Dashboard!$B$8:$B$14</c:f>
              <c:numCache>
                <c:formatCode>0.00</c:formatCode>
                <c:ptCount val="7"/>
                <c:pt idx="0">
                  <c:v>2.5714285714285716</c:v>
                </c:pt>
                <c:pt idx="1">
                  <c:v>1.7142857142857142</c:v>
                </c:pt>
                <c:pt idx="2">
                  <c:v>3</c:v>
                </c:pt>
                <c:pt idx="3">
                  <c:v>1.7142857142857142</c:v>
                </c:pt>
                <c:pt idx="4">
                  <c:v>2.5714285714285716</c:v>
                </c:pt>
                <c:pt idx="5">
                  <c:v>2</c:v>
                </c:pt>
                <c:pt idx="6">
                  <c:v>1.7142857142857142</c:v>
                </c:pt>
              </c:numCache>
            </c:numRef>
          </c:val>
          <c:extLst>
            <c:ext xmlns:c16="http://schemas.microsoft.com/office/drawing/2014/chart" uri="{C3380CC4-5D6E-409C-BE32-E72D297353CC}">
              <c16:uniqueId val="{00000000-FF03-4F0B-85F1-F1992AA303E1}"/>
            </c:ext>
          </c:extLst>
        </c:ser>
        <c:ser>
          <c:idx val="1"/>
          <c:order val="1"/>
          <c:tx>
            <c:strRef>
              <c:f>Dashboard!$C$7</c:f>
              <c:strCache>
                <c:ptCount val="1"/>
                <c:pt idx="0">
                  <c:v>Coachingskills</c:v>
                </c:pt>
              </c:strCache>
            </c:strRef>
          </c:tx>
          <c:spPr>
            <a:pattFill prst="narHorz">
              <a:fgClr>
                <a:schemeClr val="accent2"/>
              </a:fgClr>
              <a:bgClr>
                <a:schemeClr val="accent2">
                  <a:lumMod val="20000"/>
                  <a:lumOff val="80000"/>
                </a:schemeClr>
              </a:bgClr>
            </a:pattFill>
            <a:ln>
              <a:noFill/>
            </a:ln>
            <a:effectLst>
              <a:innerShdw blurRad="114300">
                <a:schemeClr val="accent2"/>
              </a:innerShdw>
            </a:effectLst>
          </c:spPr>
          <c:invertIfNegative val="1"/>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Dashboard!$A$8:$A$14</c:f>
              <c:strCache>
                <c:ptCount val="7"/>
                <c:pt idx="0">
                  <c:v>Wohlbefinden &amp; Energie</c:v>
                </c:pt>
                <c:pt idx="1">
                  <c:v>Selbstliebe &amp; Innere Stärke</c:v>
                </c:pt>
                <c:pt idx="2">
                  <c:v>Mindset &amp; Selbstführung</c:v>
                </c:pt>
                <c:pt idx="3">
                  <c:v>Purpose &amp; Future Self</c:v>
                </c:pt>
                <c:pt idx="4">
                  <c:v>Kreativität &amp; Gestaltungskraft</c:v>
                </c:pt>
                <c:pt idx="5">
                  <c:v>Umsetzungskraft &amp; Flow</c:v>
                </c:pt>
                <c:pt idx="6">
                  <c:v>Verbundenheit &amp; Spiritualität</c:v>
                </c:pt>
              </c:strCache>
            </c:strRef>
          </c:cat>
          <c:val>
            <c:numRef>
              <c:f>Dashboard!$C$8:$C$14</c:f>
              <c:numCache>
                <c:formatCode>0.00</c:formatCode>
                <c:ptCount val="7"/>
                <c:pt idx="0">
                  <c:v>1.7142857142857142</c:v>
                </c:pt>
                <c:pt idx="1">
                  <c:v>1</c:v>
                </c:pt>
                <c:pt idx="2">
                  <c:v>0.75</c:v>
                </c:pt>
                <c:pt idx="3">
                  <c:v>0</c:v>
                </c:pt>
                <c:pt idx="4">
                  <c:v>2.25</c:v>
                </c:pt>
                <c:pt idx="5">
                  <c:v>0.8571428571428571</c:v>
                </c:pt>
                <c:pt idx="6">
                  <c:v>1</c:v>
                </c:pt>
              </c:numCache>
            </c:numRef>
          </c:val>
          <c:extLst>
            <c:ext xmlns:c16="http://schemas.microsoft.com/office/drawing/2014/chart" uri="{C3380CC4-5D6E-409C-BE32-E72D297353CC}">
              <c16:uniqueId val="{00000001-FF03-4F0B-85F1-F1992AA303E1}"/>
            </c:ext>
          </c:extLst>
        </c:ser>
        <c:ser>
          <c:idx val="2"/>
          <c:order val="2"/>
          <c:tx>
            <c:strRef>
              <c:f>Dashboard!$D$7</c:f>
              <c:strCache>
                <c:ptCount val="1"/>
                <c:pt idx="0">
                  <c:v>Business</c:v>
                </c:pt>
              </c:strCache>
            </c:strRef>
          </c:tx>
          <c:spPr>
            <a:pattFill prst="narHorz">
              <a:fgClr>
                <a:schemeClr val="accent3"/>
              </a:fgClr>
              <a:bgClr>
                <a:schemeClr val="accent3">
                  <a:lumMod val="20000"/>
                  <a:lumOff val="80000"/>
                </a:schemeClr>
              </a:bgClr>
            </a:pattFill>
            <a:ln>
              <a:noFill/>
            </a:ln>
            <a:effectLst>
              <a:innerShdw blurRad="114300">
                <a:schemeClr val="accent3"/>
              </a:innerShdw>
            </a:effectLst>
          </c:spPr>
          <c:invertIfNegative val="1"/>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Dashboard!$A$8:$A$14</c:f>
              <c:strCache>
                <c:ptCount val="7"/>
                <c:pt idx="0">
                  <c:v>Wohlbefinden &amp; Energie</c:v>
                </c:pt>
                <c:pt idx="1">
                  <c:v>Selbstliebe &amp; Innere Stärke</c:v>
                </c:pt>
                <c:pt idx="2">
                  <c:v>Mindset &amp; Selbstführung</c:v>
                </c:pt>
                <c:pt idx="3">
                  <c:v>Purpose &amp; Future Self</c:v>
                </c:pt>
                <c:pt idx="4">
                  <c:v>Kreativität &amp; Gestaltungskraft</c:v>
                </c:pt>
                <c:pt idx="5">
                  <c:v>Umsetzungskraft &amp; Flow</c:v>
                </c:pt>
                <c:pt idx="6">
                  <c:v>Verbundenheit &amp; Spiritualität</c:v>
                </c:pt>
              </c:strCache>
            </c:strRef>
          </c:cat>
          <c:val>
            <c:numRef>
              <c:f>Dashboard!$D$8:$D$14</c:f>
              <c:numCache>
                <c:formatCode>0.00</c:formatCode>
                <c:ptCount val="7"/>
                <c:pt idx="0">
                  <c:v>3</c:v>
                </c:pt>
                <c:pt idx="1">
                  <c:v>3</c:v>
                </c:pt>
                <c:pt idx="2">
                  <c:v>1</c:v>
                </c:pt>
                <c:pt idx="3">
                  <c:v>1.7142857142857142</c:v>
                </c:pt>
                <c:pt idx="4">
                  <c:v>2</c:v>
                </c:pt>
                <c:pt idx="5">
                  <c:v>0.8571428571428571</c:v>
                </c:pt>
                <c:pt idx="6">
                  <c:v>1.7142857142857142</c:v>
                </c:pt>
              </c:numCache>
            </c:numRef>
          </c:val>
          <c:extLst>
            <c:ext xmlns:c16="http://schemas.microsoft.com/office/drawing/2014/chart" uri="{C3380CC4-5D6E-409C-BE32-E72D297353CC}">
              <c16:uniqueId val="{00000002-FF03-4F0B-85F1-F1992AA303E1}"/>
            </c:ext>
          </c:extLst>
        </c:ser>
        <c:dLbls>
          <c:dLblPos val="outEnd"/>
          <c:showLegendKey val="0"/>
          <c:showVal val="1"/>
          <c:showCatName val="0"/>
          <c:showSerName val="0"/>
          <c:showPercent val="0"/>
          <c:showBubbleSize val="0"/>
        </c:dLbls>
        <c:gapWidth val="164"/>
        <c:overlap val="-22"/>
        <c:axId val="10"/>
        <c:axId val="100"/>
      </c:barChart>
      <c:catAx>
        <c:axId val="10"/>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00"/>
        <c:crosses val="autoZero"/>
        <c:auto val="1"/>
        <c:lblAlgn val="ctr"/>
        <c:lblOffset val="100"/>
        <c:noMultiLvlLbl val="1"/>
      </c:catAx>
      <c:valAx>
        <c:axId val="100"/>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0"/>
        <c:crosses val="autoZero"/>
        <c:crossBetween val="between"/>
      </c:valAx>
      <c:spPr>
        <a:noFill/>
        <a:ln>
          <a:noFill/>
        </a:ln>
        <a:effectLst/>
      </c:spPr>
    </c:plotArea>
    <c:legend>
      <c:legendPos val="t"/>
      <c:layout>
        <c:manualLayout>
          <c:xMode val="edge"/>
          <c:yMode val="edge"/>
          <c:x val="0.3255174894003634"/>
          <c:y val="7.2115384615384609E-2"/>
          <c:w val="0.34095207450030285"/>
          <c:h val="9.582029409785314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1"/>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1"/>
        <c:ser>
          <c:idx val="0"/>
          <c:order val="0"/>
          <c:tx>
            <c:strRef>
              <c:f>Dashboard!$B$7</c:f>
              <c:strCache>
                <c:ptCount val="1"/>
                <c:pt idx="0">
                  <c:v>Persönlich</c:v>
                </c:pt>
              </c:strCache>
            </c:strRef>
          </c:tx>
          <c:spPr>
            <a:ln w="15875" cap="rnd">
              <a:solidFill>
                <a:schemeClr val="accent1"/>
              </a:solidFill>
              <a:round/>
            </a:ln>
            <a:effectLst>
              <a:outerShdw blurRad="40000" dist="20000" dir="5400000" rotWithShape="0">
                <a:srgbClr val="000000">
                  <a:alpha val="38000"/>
                </a:srgbClr>
              </a:outerShdw>
            </a:effectLst>
          </c:spPr>
          <c:marker>
            <c:symbol val="none"/>
          </c:marker>
          <c:cat>
            <c:strRef>
              <c:f>Dashboard!$A$8:$A$14</c:f>
              <c:strCache>
                <c:ptCount val="7"/>
                <c:pt idx="0">
                  <c:v>Wohlbefinden &amp; Energie</c:v>
                </c:pt>
                <c:pt idx="1">
                  <c:v>Selbstliebe &amp; Innere Stärke</c:v>
                </c:pt>
                <c:pt idx="2">
                  <c:v>Mindset &amp; Selbstführung</c:v>
                </c:pt>
                <c:pt idx="3">
                  <c:v>Purpose &amp; Future Self</c:v>
                </c:pt>
                <c:pt idx="4">
                  <c:v>Kreativität &amp; Gestaltungskraft</c:v>
                </c:pt>
                <c:pt idx="5">
                  <c:v>Umsetzungskraft &amp; Flow</c:v>
                </c:pt>
                <c:pt idx="6">
                  <c:v>Verbundenheit &amp; Spiritualität</c:v>
                </c:pt>
              </c:strCache>
            </c:strRef>
          </c:cat>
          <c:val>
            <c:numRef>
              <c:f>Dashboard!$B$8:$B$14</c:f>
              <c:numCache>
                <c:formatCode>0.00</c:formatCode>
                <c:ptCount val="7"/>
                <c:pt idx="0">
                  <c:v>2.5714285714285716</c:v>
                </c:pt>
                <c:pt idx="1">
                  <c:v>1.7142857142857142</c:v>
                </c:pt>
                <c:pt idx="2">
                  <c:v>3</c:v>
                </c:pt>
                <c:pt idx="3">
                  <c:v>1.7142857142857142</c:v>
                </c:pt>
                <c:pt idx="4">
                  <c:v>2.5714285714285716</c:v>
                </c:pt>
                <c:pt idx="5">
                  <c:v>2</c:v>
                </c:pt>
                <c:pt idx="6">
                  <c:v>1.7142857142857142</c:v>
                </c:pt>
              </c:numCache>
            </c:numRef>
          </c:val>
          <c:extLst>
            <c:ext xmlns:c16="http://schemas.microsoft.com/office/drawing/2014/chart" uri="{C3380CC4-5D6E-409C-BE32-E72D297353CC}">
              <c16:uniqueId val="{00000000-52F8-48EB-87D6-062EBDE837DA}"/>
            </c:ext>
          </c:extLst>
        </c:ser>
        <c:ser>
          <c:idx val="1"/>
          <c:order val="1"/>
          <c:tx>
            <c:strRef>
              <c:f>Dashboard!$C$7</c:f>
              <c:strCache>
                <c:ptCount val="1"/>
                <c:pt idx="0">
                  <c:v>Coachingskills</c:v>
                </c:pt>
              </c:strCache>
            </c:strRef>
          </c:tx>
          <c:spPr>
            <a:ln w="15875" cap="rnd">
              <a:solidFill>
                <a:schemeClr val="accent2"/>
              </a:solidFill>
              <a:round/>
            </a:ln>
            <a:effectLst>
              <a:outerShdw blurRad="40000" dist="20000" dir="5400000" rotWithShape="0">
                <a:srgbClr val="000000">
                  <a:alpha val="38000"/>
                </a:srgbClr>
              </a:outerShdw>
            </a:effectLst>
          </c:spPr>
          <c:marker>
            <c:symbol val="none"/>
          </c:marker>
          <c:cat>
            <c:strRef>
              <c:f>Dashboard!$A$8:$A$14</c:f>
              <c:strCache>
                <c:ptCount val="7"/>
                <c:pt idx="0">
                  <c:v>Wohlbefinden &amp; Energie</c:v>
                </c:pt>
                <c:pt idx="1">
                  <c:v>Selbstliebe &amp; Innere Stärke</c:v>
                </c:pt>
                <c:pt idx="2">
                  <c:v>Mindset &amp; Selbstführung</c:v>
                </c:pt>
                <c:pt idx="3">
                  <c:v>Purpose &amp; Future Self</c:v>
                </c:pt>
                <c:pt idx="4">
                  <c:v>Kreativität &amp; Gestaltungskraft</c:v>
                </c:pt>
                <c:pt idx="5">
                  <c:v>Umsetzungskraft &amp; Flow</c:v>
                </c:pt>
                <c:pt idx="6">
                  <c:v>Verbundenheit &amp; Spiritualität</c:v>
                </c:pt>
              </c:strCache>
            </c:strRef>
          </c:cat>
          <c:val>
            <c:numRef>
              <c:f>Dashboard!$C$8:$C$14</c:f>
              <c:numCache>
                <c:formatCode>0.00</c:formatCode>
                <c:ptCount val="7"/>
                <c:pt idx="0">
                  <c:v>1.7142857142857142</c:v>
                </c:pt>
                <c:pt idx="1">
                  <c:v>1</c:v>
                </c:pt>
                <c:pt idx="2">
                  <c:v>0.75</c:v>
                </c:pt>
                <c:pt idx="3">
                  <c:v>0</c:v>
                </c:pt>
                <c:pt idx="4">
                  <c:v>2.25</c:v>
                </c:pt>
                <c:pt idx="5">
                  <c:v>0.8571428571428571</c:v>
                </c:pt>
                <c:pt idx="6">
                  <c:v>1</c:v>
                </c:pt>
              </c:numCache>
            </c:numRef>
          </c:val>
          <c:extLst>
            <c:ext xmlns:c16="http://schemas.microsoft.com/office/drawing/2014/chart" uri="{C3380CC4-5D6E-409C-BE32-E72D297353CC}">
              <c16:uniqueId val="{00000001-52F8-48EB-87D6-062EBDE837DA}"/>
            </c:ext>
          </c:extLst>
        </c:ser>
        <c:ser>
          <c:idx val="2"/>
          <c:order val="2"/>
          <c:tx>
            <c:strRef>
              <c:f>Dashboard!$D$7</c:f>
              <c:strCache>
                <c:ptCount val="1"/>
                <c:pt idx="0">
                  <c:v>Business</c:v>
                </c:pt>
              </c:strCache>
            </c:strRef>
          </c:tx>
          <c:spPr>
            <a:ln w="15875" cap="rnd">
              <a:solidFill>
                <a:schemeClr val="accent3"/>
              </a:solidFill>
              <a:round/>
            </a:ln>
            <a:effectLst>
              <a:outerShdw blurRad="40000" dist="20000" dir="5400000" rotWithShape="0">
                <a:srgbClr val="000000">
                  <a:alpha val="38000"/>
                </a:srgbClr>
              </a:outerShdw>
            </a:effectLst>
          </c:spPr>
          <c:marker>
            <c:symbol val="none"/>
          </c:marker>
          <c:cat>
            <c:strRef>
              <c:f>Dashboard!$A$8:$A$14</c:f>
              <c:strCache>
                <c:ptCount val="7"/>
                <c:pt idx="0">
                  <c:v>Wohlbefinden &amp; Energie</c:v>
                </c:pt>
                <c:pt idx="1">
                  <c:v>Selbstliebe &amp; Innere Stärke</c:v>
                </c:pt>
                <c:pt idx="2">
                  <c:v>Mindset &amp; Selbstführung</c:v>
                </c:pt>
                <c:pt idx="3">
                  <c:v>Purpose &amp; Future Self</c:v>
                </c:pt>
                <c:pt idx="4">
                  <c:v>Kreativität &amp; Gestaltungskraft</c:v>
                </c:pt>
                <c:pt idx="5">
                  <c:v>Umsetzungskraft &amp; Flow</c:v>
                </c:pt>
                <c:pt idx="6">
                  <c:v>Verbundenheit &amp; Spiritualität</c:v>
                </c:pt>
              </c:strCache>
            </c:strRef>
          </c:cat>
          <c:val>
            <c:numRef>
              <c:f>Dashboard!$D$8:$D$14</c:f>
              <c:numCache>
                <c:formatCode>0.00</c:formatCode>
                <c:ptCount val="7"/>
                <c:pt idx="0">
                  <c:v>3</c:v>
                </c:pt>
                <c:pt idx="1">
                  <c:v>3</c:v>
                </c:pt>
                <c:pt idx="2">
                  <c:v>1</c:v>
                </c:pt>
                <c:pt idx="3">
                  <c:v>1.7142857142857142</c:v>
                </c:pt>
                <c:pt idx="4">
                  <c:v>2</c:v>
                </c:pt>
                <c:pt idx="5">
                  <c:v>0.8571428571428571</c:v>
                </c:pt>
                <c:pt idx="6">
                  <c:v>1.7142857142857142</c:v>
                </c:pt>
              </c:numCache>
            </c:numRef>
          </c:val>
          <c:extLst>
            <c:ext xmlns:c16="http://schemas.microsoft.com/office/drawing/2014/chart" uri="{C3380CC4-5D6E-409C-BE32-E72D297353CC}">
              <c16:uniqueId val="{00000002-52F8-48EB-87D6-062EBDE837DA}"/>
            </c:ext>
          </c:extLst>
        </c:ser>
        <c:dLbls>
          <c:showLegendKey val="0"/>
          <c:showVal val="0"/>
          <c:showCatName val="0"/>
          <c:showSerName val="0"/>
          <c:showPercent val="0"/>
          <c:showBubbleSize val="0"/>
        </c:dLbls>
        <c:axId val="10"/>
        <c:axId val="100"/>
      </c:radarChart>
      <c:catAx>
        <c:axId val="1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de-DE"/>
          </a:p>
        </c:txPr>
        <c:crossAx val="100"/>
        <c:crosses val="autoZero"/>
        <c:auto val="1"/>
        <c:lblAlgn val="ctr"/>
        <c:lblOffset val="100"/>
        <c:noMultiLvlLbl val="1"/>
      </c:catAx>
      <c:valAx>
        <c:axId val="10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de-DE"/>
          </a:p>
        </c:txPr>
        <c:crossAx val="1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de-DE"/>
        </a:p>
      </c:txPr>
    </c:legend>
    <c:plotVisOnly val="1"/>
    <c:dispBlanksAs val="gap"/>
    <c:showDLblsOverMax val="1"/>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r>
              <a:rPr lang="de-DE"/>
              <a:t>Gewichteter Gesamtscore je Säule</a:t>
            </a:r>
          </a:p>
        </c:rich>
      </c:tx>
      <c:overlay val="1"/>
      <c:spPr>
        <a:noFill/>
        <a:ln>
          <a:noFill/>
        </a:ln>
        <a:effectLst/>
      </c:spPr>
      <c:txPr>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endParaRPr lang="de-DE"/>
        </a:p>
      </c:txPr>
    </c:title>
    <c:autoTitleDeleted val="0"/>
    <c:plotArea>
      <c:layout/>
      <c:barChart>
        <c:barDir val="col"/>
        <c:grouping val="clustered"/>
        <c:varyColors val="1"/>
        <c:ser>
          <c:idx val="0"/>
          <c:order val="0"/>
          <c:tx>
            <c:strRef>
              <c:f>Dashboard!$E$7</c:f>
              <c:strCache>
                <c:ptCount val="1"/>
                <c:pt idx="0">
                  <c:v>Gewichteter Gesamtscore</c:v>
                </c:pt>
              </c:strCache>
            </c:strRef>
          </c:tx>
          <c:invertIfNegative val="1"/>
          <c:dPt>
            <c:idx val="0"/>
            <c:invertIfNegative val="1"/>
            <c:bubble3D val="0"/>
            <c:spPr>
              <a:pattFill prst="narHorz">
                <a:fgClr>
                  <a:schemeClr val="accent1"/>
                </a:fgClr>
                <a:bgClr>
                  <a:schemeClr val="accent1">
                    <a:lumMod val="20000"/>
                    <a:lumOff val="80000"/>
                  </a:schemeClr>
                </a:bgClr>
              </a:pattFill>
              <a:ln>
                <a:noFill/>
              </a:ln>
              <a:effectLst>
                <a:innerShdw blurRad="114300">
                  <a:schemeClr val="accent1"/>
                </a:innerShdw>
              </a:effectLst>
            </c:spPr>
            <c:extLst>
              <c:ext xmlns:c16="http://schemas.microsoft.com/office/drawing/2014/chart" uri="{C3380CC4-5D6E-409C-BE32-E72D297353CC}">
                <c16:uniqueId val="{00000001-3EA3-41AF-9650-139159A94876}"/>
              </c:ext>
            </c:extLst>
          </c:dPt>
          <c:dPt>
            <c:idx val="1"/>
            <c:invertIfNegative val="1"/>
            <c:bubble3D val="0"/>
            <c:spPr>
              <a:pattFill prst="narHorz">
                <a:fgClr>
                  <a:schemeClr val="accent2"/>
                </a:fgClr>
                <a:bgClr>
                  <a:schemeClr val="accent2">
                    <a:lumMod val="20000"/>
                    <a:lumOff val="80000"/>
                  </a:schemeClr>
                </a:bgClr>
              </a:pattFill>
              <a:ln>
                <a:noFill/>
              </a:ln>
              <a:effectLst>
                <a:innerShdw blurRad="114300">
                  <a:schemeClr val="accent2"/>
                </a:innerShdw>
              </a:effectLst>
            </c:spPr>
            <c:extLst>
              <c:ext xmlns:c16="http://schemas.microsoft.com/office/drawing/2014/chart" uri="{C3380CC4-5D6E-409C-BE32-E72D297353CC}">
                <c16:uniqueId val="{00000003-3EA3-41AF-9650-139159A94876}"/>
              </c:ext>
            </c:extLst>
          </c:dPt>
          <c:dPt>
            <c:idx val="2"/>
            <c:invertIfNegative val="1"/>
            <c:bubble3D val="0"/>
            <c:spPr>
              <a:pattFill prst="narHorz">
                <a:fgClr>
                  <a:schemeClr val="accent3"/>
                </a:fgClr>
                <a:bgClr>
                  <a:schemeClr val="accent3">
                    <a:lumMod val="20000"/>
                    <a:lumOff val="80000"/>
                  </a:schemeClr>
                </a:bgClr>
              </a:pattFill>
              <a:ln>
                <a:noFill/>
              </a:ln>
              <a:effectLst>
                <a:innerShdw blurRad="114300">
                  <a:schemeClr val="accent3"/>
                </a:innerShdw>
              </a:effectLst>
            </c:spPr>
            <c:extLst>
              <c:ext xmlns:c16="http://schemas.microsoft.com/office/drawing/2014/chart" uri="{C3380CC4-5D6E-409C-BE32-E72D297353CC}">
                <c16:uniqueId val="{00000005-3EA3-41AF-9650-139159A94876}"/>
              </c:ext>
            </c:extLst>
          </c:dPt>
          <c:dPt>
            <c:idx val="3"/>
            <c:invertIfNegative val="1"/>
            <c:bubble3D val="0"/>
            <c:spPr>
              <a:pattFill prst="narHorz">
                <a:fgClr>
                  <a:schemeClr val="accent4"/>
                </a:fgClr>
                <a:bgClr>
                  <a:schemeClr val="accent4">
                    <a:lumMod val="20000"/>
                    <a:lumOff val="80000"/>
                  </a:schemeClr>
                </a:bgClr>
              </a:pattFill>
              <a:ln>
                <a:noFill/>
              </a:ln>
              <a:effectLst>
                <a:innerShdw blurRad="114300">
                  <a:schemeClr val="accent4"/>
                </a:innerShdw>
              </a:effectLst>
            </c:spPr>
            <c:extLst>
              <c:ext xmlns:c16="http://schemas.microsoft.com/office/drawing/2014/chart" uri="{C3380CC4-5D6E-409C-BE32-E72D297353CC}">
                <c16:uniqueId val="{00000007-3EA3-41AF-9650-139159A94876}"/>
              </c:ext>
            </c:extLst>
          </c:dPt>
          <c:dPt>
            <c:idx val="4"/>
            <c:invertIfNegative val="1"/>
            <c:bubble3D val="0"/>
            <c:spPr>
              <a:pattFill prst="narHorz">
                <a:fgClr>
                  <a:schemeClr val="accent5"/>
                </a:fgClr>
                <a:bgClr>
                  <a:schemeClr val="accent5">
                    <a:lumMod val="20000"/>
                    <a:lumOff val="80000"/>
                  </a:schemeClr>
                </a:bgClr>
              </a:pattFill>
              <a:ln>
                <a:noFill/>
              </a:ln>
              <a:effectLst>
                <a:innerShdw blurRad="114300">
                  <a:schemeClr val="accent5"/>
                </a:innerShdw>
              </a:effectLst>
            </c:spPr>
            <c:extLst>
              <c:ext xmlns:c16="http://schemas.microsoft.com/office/drawing/2014/chart" uri="{C3380CC4-5D6E-409C-BE32-E72D297353CC}">
                <c16:uniqueId val="{00000009-3EA3-41AF-9650-139159A94876}"/>
              </c:ext>
            </c:extLst>
          </c:dPt>
          <c:dPt>
            <c:idx val="5"/>
            <c:invertIfNegative val="1"/>
            <c:bubble3D val="0"/>
            <c:spPr>
              <a:pattFill prst="narHorz">
                <a:fgClr>
                  <a:schemeClr val="accent6"/>
                </a:fgClr>
                <a:bgClr>
                  <a:schemeClr val="accent6">
                    <a:lumMod val="20000"/>
                    <a:lumOff val="80000"/>
                  </a:schemeClr>
                </a:bgClr>
              </a:pattFill>
              <a:ln>
                <a:noFill/>
              </a:ln>
              <a:effectLst>
                <a:innerShdw blurRad="114300">
                  <a:schemeClr val="accent6"/>
                </a:innerShdw>
              </a:effectLst>
            </c:spPr>
            <c:extLst>
              <c:ext xmlns:c16="http://schemas.microsoft.com/office/drawing/2014/chart" uri="{C3380CC4-5D6E-409C-BE32-E72D297353CC}">
                <c16:uniqueId val="{0000000B-3EA3-41AF-9650-139159A94876}"/>
              </c:ext>
            </c:extLst>
          </c:dPt>
          <c:dPt>
            <c:idx val="6"/>
            <c:invertIfNegative val="1"/>
            <c:bubble3D val="0"/>
            <c:spPr>
              <a:pattFill prst="narHorz">
                <a:fgClr>
                  <a:schemeClr val="accent1">
                    <a:lumMod val="60000"/>
                  </a:schemeClr>
                </a:fgClr>
                <a:bgClr>
                  <a:schemeClr val="accent1">
                    <a:lumMod val="60000"/>
                    <a:lumMod val="20000"/>
                    <a:lumOff val="80000"/>
                  </a:schemeClr>
                </a:bgClr>
              </a:pattFill>
              <a:ln>
                <a:noFill/>
              </a:ln>
              <a:effectLst>
                <a:innerShdw blurRad="114300">
                  <a:schemeClr val="accent1">
                    <a:lumMod val="60000"/>
                  </a:schemeClr>
                </a:innerShdw>
              </a:effectLst>
            </c:spPr>
            <c:extLst>
              <c:ext xmlns:c16="http://schemas.microsoft.com/office/drawing/2014/chart" uri="{C3380CC4-5D6E-409C-BE32-E72D297353CC}">
                <c16:uniqueId val="{0000000D-3EA3-41AF-9650-139159A94876}"/>
              </c:ext>
            </c:extLst>
          </c:dPt>
          <c:cat>
            <c:strRef>
              <c:f>Dashboard!$A$8:$A$14</c:f>
              <c:strCache>
                <c:ptCount val="7"/>
                <c:pt idx="0">
                  <c:v>Wohlbefinden &amp; Energie</c:v>
                </c:pt>
                <c:pt idx="1">
                  <c:v>Selbstliebe &amp; Innere Stärke</c:v>
                </c:pt>
                <c:pt idx="2">
                  <c:v>Mindset &amp; Selbstführung</c:v>
                </c:pt>
                <c:pt idx="3">
                  <c:v>Purpose &amp; Future Self</c:v>
                </c:pt>
                <c:pt idx="4">
                  <c:v>Kreativität &amp; Gestaltungskraft</c:v>
                </c:pt>
                <c:pt idx="5">
                  <c:v>Umsetzungskraft &amp; Flow</c:v>
                </c:pt>
                <c:pt idx="6">
                  <c:v>Verbundenheit &amp; Spiritualität</c:v>
                </c:pt>
              </c:strCache>
            </c:strRef>
          </c:cat>
          <c:val>
            <c:numRef>
              <c:f>Dashboard!$E$8:$E$14</c:f>
              <c:numCache>
                <c:formatCode>0.00</c:formatCode>
                <c:ptCount val="7"/>
                <c:pt idx="0">
                  <c:v>2.3785714285714286</c:v>
                </c:pt>
                <c:pt idx="1">
                  <c:v>1.7857142857142856</c:v>
                </c:pt>
                <c:pt idx="2">
                  <c:v>1.7125000000000001</c:v>
                </c:pt>
                <c:pt idx="3">
                  <c:v>1.1142857142857143</c:v>
                </c:pt>
                <c:pt idx="4">
                  <c:v>2.3160714285714286</c:v>
                </c:pt>
                <c:pt idx="5">
                  <c:v>1.3142857142857143</c:v>
                </c:pt>
                <c:pt idx="6">
                  <c:v>1.4642857142857142</c:v>
                </c:pt>
              </c:numCache>
            </c:numRef>
          </c:val>
          <c:extLst>
            <c:ext xmlns:c16="http://schemas.microsoft.com/office/drawing/2014/chart" uri="{C3380CC4-5D6E-409C-BE32-E72D297353CC}">
              <c16:uniqueId val="{00000000-DAE2-4F16-A28F-C63D0CB20393}"/>
            </c:ext>
          </c:extLst>
        </c:ser>
        <c:dLbls>
          <c:showLegendKey val="0"/>
          <c:showVal val="0"/>
          <c:showCatName val="0"/>
          <c:showSerName val="0"/>
          <c:showPercent val="0"/>
          <c:showBubbleSize val="0"/>
        </c:dLbls>
        <c:gapWidth val="164"/>
        <c:overlap val="-22"/>
        <c:axId val="10"/>
        <c:axId val="100"/>
      </c:barChart>
      <c:catAx>
        <c:axId val="10"/>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00"/>
        <c:crosses val="autoZero"/>
        <c:auto val="1"/>
        <c:lblAlgn val="ctr"/>
        <c:lblOffset val="100"/>
        <c:noMultiLvlLbl val="1"/>
      </c:catAx>
      <c:valAx>
        <c:axId val="100"/>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0"/>
        <c:crosses val="autoZero"/>
        <c:crossBetween val="between"/>
      </c:valAx>
      <c:spPr>
        <a:noFill/>
        <a:ln>
          <a:noFill/>
        </a:ln>
        <a:effectLst/>
      </c:spPr>
    </c:plotArea>
    <c:plotVisOnly val="1"/>
    <c:dispBlanksAs val="gap"/>
    <c:showDLblsOverMax val="1"/>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oneCellAnchor>
    <xdr:from>
      <xdr:col>0</xdr:col>
      <xdr:colOff>0</xdr:colOff>
      <xdr:row>11</xdr:row>
      <xdr:rowOff>0</xdr:rowOff>
    </xdr:from>
    <xdr:ext cx="5974080" cy="5123160"/>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0</xdr:col>
      <xdr:colOff>0</xdr:colOff>
      <xdr:row>39</xdr:row>
      <xdr:rowOff>175260</xdr:rowOff>
    </xdr:from>
    <xdr:ext cx="5989320" cy="3398520"/>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10</xdr:row>
      <xdr:rowOff>175260</xdr:rowOff>
    </xdr:from>
    <xdr:ext cx="5913120" cy="5008860"/>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0</xdr:col>
      <xdr:colOff>0</xdr:colOff>
      <xdr:row>40</xdr:row>
      <xdr:rowOff>0</xdr:rowOff>
    </xdr:from>
    <xdr:ext cx="5913120" cy="3787140"/>
    <xdr:graphicFrame macro="">
      <xdr:nvGraphicFramePr>
        <xdr:cNvPr id="3" name="Chart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11</xdr:row>
      <xdr:rowOff>0</xdr:rowOff>
    </xdr:from>
    <xdr:ext cx="5966460" cy="4960620"/>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0</xdr:col>
      <xdr:colOff>0</xdr:colOff>
      <xdr:row>39</xdr:row>
      <xdr:rowOff>167640</xdr:rowOff>
    </xdr:from>
    <xdr:ext cx="5966460" cy="3048000"/>
    <xdr:graphicFrame macro="">
      <xdr:nvGraphicFramePr>
        <xdr:cNvPr id="3" name="Chart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16</xdr:row>
      <xdr:rowOff>7620</xdr:rowOff>
    </xdr:from>
    <xdr:ext cx="7924800" cy="4754880"/>
    <xdr:graphicFrame macro="">
      <xdr:nvGraphicFramePr>
        <xdr:cNvPr id="2" name="Chart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0</xdr:col>
      <xdr:colOff>0</xdr:colOff>
      <xdr:row>43</xdr:row>
      <xdr:rowOff>0</xdr:rowOff>
    </xdr:from>
    <xdr:ext cx="6210300" cy="2933700"/>
    <xdr:graphicFrame macro="">
      <xdr:nvGraphicFramePr>
        <xdr:cNvPr id="3" name="Chart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0</xdr:col>
      <xdr:colOff>0</xdr:colOff>
      <xdr:row>59</xdr:row>
      <xdr:rowOff>175260</xdr:rowOff>
    </xdr:from>
    <xdr:ext cx="6187440" cy="4396740"/>
    <xdr:graphicFrame macro="">
      <xdr:nvGraphicFramePr>
        <xdr:cNvPr id="4" name="Chart 3">
          <a:extLst>
            <a:ext uri="{FF2B5EF4-FFF2-40B4-BE49-F238E27FC236}">
              <a16:creationId xmlns:a16="http://schemas.microsoft.com/office/drawing/2014/main" id="{00000000-0008-0000-06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2"/>
  <sheetViews>
    <sheetView tabSelected="1" workbookViewId="0">
      <pane ySplit="1" topLeftCell="A23" activePane="bottomLeft" state="frozen"/>
      <selection pane="bottomLeft" activeCell="B52" sqref="B52"/>
    </sheetView>
  </sheetViews>
  <sheetFormatPr baseColWidth="10" defaultColWidth="8.88671875" defaultRowHeight="14.4" x14ac:dyDescent="0.3"/>
  <cols>
    <col min="1" max="1" width="6" customWidth="1"/>
    <col min="2" max="2" width="89.5546875" customWidth="1"/>
    <col min="3" max="3" width="31.88671875" style="6" customWidth="1"/>
    <col min="4" max="4" width="12" hidden="1" customWidth="1"/>
    <col min="5" max="5" width="18" hidden="1" customWidth="1"/>
    <col min="6" max="6" width="34" hidden="1" customWidth="1"/>
  </cols>
  <sheetData>
    <row r="1" spans="1:6" x14ac:dyDescent="0.3">
      <c r="A1" s="1" t="s">
        <v>0</v>
      </c>
      <c r="B1" s="4" t="s">
        <v>158</v>
      </c>
      <c r="C1" s="10" t="s">
        <v>1</v>
      </c>
      <c r="D1" s="1" t="s">
        <v>2</v>
      </c>
      <c r="E1" s="1" t="s">
        <v>3</v>
      </c>
      <c r="F1" s="1" t="s">
        <v>4</v>
      </c>
    </row>
    <row r="2" spans="1:6" x14ac:dyDescent="0.3">
      <c r="A2">
        <v>1</v>
      </c>
      <c r="B2" t="s">
        <v>108</v>
      </c>
      <c r="D2" t="s">
        <v>5</v>
      </c>
      <c r="E2">
        <f t="shared" ref="E2:E33" si="0">IF(D2="N", 6 - C2, C2)</f>
        <v>0</v>
      </c>
      <c r="F2" t="s">
        <v>6</v>
      </c>
    </row>
    <row r="3" spans="1:6" x14ac:dyDescent="0.3">
      <c r="A3">
        <v>2</v>
      </c>
      <c r="B3" t="s">
        <v>7</v>
      </c>
      <c r="D3" t="s">
        <v>8</v>
      </c>
      <c r="E3">
        <f t="shared" si="0"/>
        <v>6</v>
      </c>
      <c r="F3" t="s">
        <v>6</v>
      </c>
    </row>
    <row r="4" spans="1:6" x14ac:dyDescent="0.3">
      <c r="A4">
        <v>3</v>
      </c>
      <c r="B4" t="s">
        <v>9</v>
      </c>
      <c r="D4" t="s">
        <v>5</v>
      </c>
      <c r="E4">
        <f t="shared" si="0"/>
        <v>0</v>
      </c>
      <c r="F4" t="s">
        <v>10</v>
      </c>
    </row>
    <row r="5" spans="1:6" x14ac:dyDescent="0.3">
      <c r="A5">
        <v>4</v>
      </c>
      <c r="B5" t="s">
        <v>109</v>
      </c>
      <c r="D5" t="s">
        <v>8</v>
      </c>
      <c r="E5">
        <f t="shared" si="0"/>
        <v>6</v>
      </c>
      <c r="F5" t="s">
        <v>11</v>
      </c>
    </row>
    <row r="6" spans="1:6" x14ac:dyDescent="0.3">
      <c r="A6">
        <v>5</v>
      </c>
      <c r="B6" t="s">
        <v>110</v>
      </c>
      <c r="D6" t="s">
        <v>5</v>
      </c>
      <c r="E6">
        <f t="shared" si="0"/>
        <v>0</v>
      </c>
      <c r="F6" t="s">
        <v>12</v>
      </c>
    </row>
    <row r="7" spans="1:6" x14ac:dyDescent="0.3">
      <c r="A7">
        <v>6</v>
      </c>
      <c r="B7" t="s">
        <v>13</v>
      </c>
      <c r="D7" t="s">
        <v>8</v>
      </c>
      <c r="E7">
        <f t="shared" si="0"/>
        <v>6</v>
      </c>
      <c r="F7" t="s">
        <v>14</v>
      </c>
    </row>
    <row r="8" spans="1:6" x14ac:dyDescent="0.3">
      <c r="A8">
        <v>7</v>
      </c>
      <c r="B8" t="s">
        <v>15</v>
      </c>
      <c r="D8" t="s">
        <v>5</v>
      </c>
      <c r="E8">
        <f t="shared" si="0"/>
        <v>0</v>
      </c>
      <c r="F8" t="s">
        <v>16</v>
      </c>
    </row>
    <row r="9" spans="1:6" x14ac:dyDescent="0.3">
      <c r="A9">
        <v>8</v>
      </c>
      <c r="B9" t="s">
        <v>111</v>
      </c>
      <c r="D9" t="s">
        <v>5</v>
      </c>
      <c r="E9">
        <f t="shared" si="0"/>
        <v>0</v>
      </c>
      <c r="F9" t="s">
        <v>11</v>
      </c>
    </row>
    <row r="10" spans="1:6" x14ac:dyDescent="0.3">
      <c r="A10">
        <v>9</v>
      </c>
      <c r="B10" t="s">
        <v>160</v>
      </c>
      <c r="D10" t="s">
        <v>8</v>
      </c>
      <c r="E10">
        <f t="shared" si="0"/>
        <v>6</v>
      </c>
      <c r="F10" t="s">
        <v>10</v>
      </c>
    </row>
    <row r="11" spans="1:6" x14ac:dyDescent="0.3">
      <c r="A11">
        <v>10</v>
      </c>
      <c r="B11" t="s">
        <v>17</v>
      </c>
      <c r="D11" t="s">
        <v>8</v>
      </c>
      <c r="E11">
        <f t="shared" si="0"/>
        <v>6</v>
      </c>
      <c r="F11" t="s">
        <v>6</v>
      </c>
    </row>
    <row r="12" spans="1:6" x14ac:dyDescent="0.3">
      <c r="A12">
        <v>11</v>
      </c>
      <c r="B12" t="s">
        <v>18</v>
      </c>
      <c r="D12" t="s">
        <v>8</v>
      </c>
      <c r="E12">
        <f t="shared" si="0"/>
        <v>6</v>
      </c>
      <c r="F12" t="s">
        <v>12</v>
      </c>
    </row>
    <row r="13" spans="1:6" x14ac:dyDescent="0.3">
      <c r="A13">
        <v>12</v>
      </c>
      <c r="B13" t="s">
        <v>19</v>
      </c>
      <c r="D13" t="s">
        <v>5</v>
      </c>
      <c r="E13">
        <f t="shared" si="0"/>
        <v>0</v>
      </c>
      <c r="F13" t="s">
        <v>20</v>
      </c>
    </row>
    <row r="14" spans="1:6" x14ac:dyDescent="0.3">
      <c r="A14">
        <v>13</v>
      </c>
      <c r="B14" t="s">
        <v>112</v>
      </c>
      <c r="D14" t="s">
        <v>5</v>
      </c>
      <c r="E14">
        <f t="shared" si="0"/>
        <v>0</v>
      </c>
      <c r="F14" t="s">
        <v>14</v>
      </c>
    </row>
    <row r="15" spans="1:6" x14ac:dyDescent="0.3">
      <c r="A15">
        <v>14</v>
      </c>
      <c r="B15" t="s">
        <v>21</v>
      </c>
      <c r="D15" t="s">
        <v>8</v>
      </c>
      <c r="E15">
        <f t="shared" si="0"/>
        <v>6</v>
      </c>
      <c r="F15" t="s">
        <v>16</v>
      </c>
    </row>
    <row r="16" spans="1:6" x14ac:dyDescent="0.3">
      <c r="A16">
        <v>15</v>
      </c>
      <c r="B16" t="s">
        <v>161</v>
      </c>
      <c r="D16" t="s">
        <v>5</v>
      </c>
      <c r="E16">
        <f t="shared" si="0"/>
        <v>0</v>
      </c>
      <c r="F16" t="s">
        <v>11</v>
      </c>
    </row>
    <row r="17" spans="1:6" x14ac:dyDescent="0.3">
      <c r="A17">
        <v>16</v>
      </c>
      <c r="B17" t="s">
        <v>162</v>
      </c>
      <c r="D17" t="s">
        <v>8</v>
      </c>
      <c r="E17">
        <f t="shared" si="0"/>
        <v>6</v>
      </c>
      <c r="F17" t="s">
        <v>20</v>
      </c>
    </row>
    <row r="18" spans="1:6" x14ac:dyDescent="0.3">
      <c r="A18">
        <v>17</v>
      </c>
      <c r="B18" t="s">
        <v>22</v>
      </c>
      <c r="D18" t="s">
        <v>5</v>
      </c>
      <c r="E18">
        <f t="shared" si="0"/>
        <v>0</v>
      </c>
      <c r="F18" t="s">
        <v>10</v>
      </c>
    </row>
    <row r="19" spans="1:6" x14ac:dyDescent="0.3">
      <c r="A19">
        <v>18</v>
      </c>
      <c r="B19" t="s">
        <v>113</v>
      </c>
      <c r="D19" t="s">
        <v>5</v>
      </c>
      <c r="E19">
        <f t="shared" si="0"/>
        <v>0</v>
      </c>
      <c r="F19" t="s">
        <v>6</v>
      </c>
    </row>
    <row r="20" spans="1:6" x14ac:dyDescent="0.3">
      <c r="A20">
        <v>19</v>
      </c>
      <c r="B20" t="s">
        <v>23</v>
      </c>
      <c r="D20" t="s">
        <v>8</v>
      </c>
      <c r="E20">
        <f t="shared" si="0"/>
        <v>6</v>
      </c>
      <c r="F20" t="s">
        <v>14</v>
      </c>
    </row>
    <row r="21" spans="1:6" x14ac:dyDescent="0.3">
      <c r="A21">
        <v>20</v>
      </c>
      <c r="B21" t="s">
        <v>163</v>
      </c>
      <c r="D21" t="s">
        <v>5</v>
      </c>
      <c r="E21">
        <f t="shared" si="0"/>
        <v>0</v>
      </c>
      <c r="F21" t="s">
        <v>12</v>
      </c>
    </row>
    <row r="22" spans="1:6" x14ac:dyDescent="0.3">
      <c r="A22">
        <v>21</v>
      </c>
      <c r="B22" t="s">
        <v>114</v>
      </c>
      <c r="D22" t="s">
        <v>5</v>
      </c>
      <c r="E22">
        <f t="shared" si="0"/>
        <v>0</v>
      </c>
      <c r="F22" t="s">
        <v>16</v>
      </c>
    </row>
    <row r="23" spans="1:6" x14ac:dyDescent="0.3">
      <c r="A23">
        <v>22</v>
      </c>
      <c r="B23" t="s">
        <v>24</v>
      </c>
      <c r="D23" t="s">
        <v>8</v>
      </c>
      <c r="E23">
        <f t="shared" si="0"/>
        <v>6</v>
      </c>
      <c r="F23" t="s">
        <v>11</v>
      </c>
    </row>
    <row r="24" spans="1:6" x14ac:dyDescent="0.3">
      <c r="A24">
        <v>23</v>
      </c>
      <c r="B24" t="s">
        <v>115</v>
      </c>
      <c r="D24" t="s">
        <v>5</v>
      </c>
      <c r="E24">
        <f t="shared" si="0"/>
        <v>0</v>
      </c>
      <c r="F24" t="s">
        <v>20</v>
      </c>
    </row>
    <row r="25" spans="1:6" x14ac:dyDescent="0.3">
      <c r="A25">
        <v>24</v>
      </c>
      <c r="B25" t="s">
        <v>116</v>
      </c>
      <c r="D25" t="s">
        <v>5</v>
      </c>
      <c r="E25">
        <f t="shared" si="0"/>
        <v>0</v>
      </c>
      <c r="F25" t="s">
        <v>10</v>
      </c>
    </row>
    <row r="26" spans="1:6" x14ac:dyDescent="0.3">
      <c r="A26">
        <v>25</v>
      </c>
      <c r="B26" t="s">
        <v>25</v>
      </c>
      <c r="D26" t="s">
        <v>8</v>
      </c>
      <c r="E26">
        <f t="shared" si="0"/>
        <v>6</v>
      </c>
      <c r="F26" t="s">
        <v>6</v>
      </c>
    </row>
    <row r="27" spans="1:6" x14ac:dyDescent="0.3">
      <c r="A27">
        <v>26</v>
      </c>
      <c r="B27" t="s">
        <v>117</v>
      </c>
      <c r="D27" t="s">
        <v>5</v>
      </c>
      <c r="E27">
        <f t="shared" si="0"/>
        <v>0</v>
      </c>
      <c r="F27" t="s">
        <v>16</v>
      </c>
    </row>
    <row r="28" spans="1:6" x14ac:dyDescent="0.3">
      <c r="A28">
        <v>27</v>
      </c>
      <c r="B28" t="s">
        <v>26</v>
      </c>
      <c r="D28" t="s">
        <v>5</v>
      </c>
      <c r="E28">
        <f t="shared" si="0"/>
        <v>0</v>
      </c>
      <c r="F28" t="s">
        <v>14</v>
      </c>
    </row>
    <row r="29" spans="1:6" x14ac:dyDescent="0.3">
      <c r="A29">
        <v>28</v>
      </c>
      <c r="B29" t="s">
        <v>118</v>
      </c>
      <c r="D29" t="s">
        <v>5</v>
      </c>
      <c r="E29">
        <f t="shared" si="0"/>
        <v>0</v>
      </c>
      <c r="F29" t="s">
        <v>12</v>
      </c>
    </row>
    <row r="30" spans="1:6" x14ac:dyDescent="0.3">
      <c r="A30">
        <v>29</v>
      </c>
      <c r="B30" t="s">
        <v>164</v>
      </c>
      <c r="D30" t="s">
        <v>5</v>
      </c>
      <c r="E30">
        <f t="shared" si="0"/>
        <v>0</v>
      </c>
      <c r="F30" t="s">
        <v>11</v>
      </c>
    </row>
    <row r="31" spans="1:6" x14ac:dyDescent="0.3">
      <c r="A31">
        <v>30</v>
      </c>
      <c r="B31" t="s">
        <v>27</v>
      </c>
      <c r="D31" t="s">
        <v>8</v>
      </c>
      <c r="E31">
        <f t="shared" si="0"/>
        <v>6</v>
      </c>
      <c r="F31" t="s">
        <v>20</v>
      </c>
    </row>
    <row r="32" spans="1:6" x14ac:dyDescent="0.3">
      <c r="A32">
        <v>31</v>
      </c>
      <c r="B32" t="s">
        <v>28</v>
      </c>
      <c r="D32" t="s">
        <v>5</v>
      </c>
      <c r="E32">
        <f t="shared" si="0"/>
        <v>0</v>
      </c>
      <c r="F32" t="s">
        <v>6</v>
      </c>
    </row>
    <row r="33" spans="1:6" x14ac:dyDescent="0.3">
      <c r="A33">
        <v>32</v>
      </c>
      <c r="B33" t="s">
        <v>29</v>
      </c>
      <c r="D33" t="s">
        <v>5</v>
      </c>
      <c r="E33">
        <f t="shared" si="0"/>
        <v>0</v>
      </c>
      <c r="F33" t="s">
        <v>10</v>
      </c>
    </row>
    <row r="34" spans="1:6" x14ac:dyDescent="0.3">
      <c r="A34">
        <v>33</v>
      </c>
      <c r="B34" t="s">
        <v>165</v>
      </c>
      <c r="D34" t="s">
        <v>5</v>
      </c>
      <c r="E34">
        <f t="shared" ref="E34:E50" si="1">IF(D34="N", 6 - C34, C34)</f>
        <v>0</v>
      </c>
      <c r="F34" t="s">
        <v>14</v>
      </c>
    </row>
    <row r="35" spans="1:6" x14ac:dyDescent="0.3">
      <c r="A35">
        <v>34</v>
      </c>
      <c r="B35" t="s">
        <v>30</v>
      </c>
      <c r="D35" t="s">
        <v>8</v>
      </c>
      <c r="E35">
        <f t="shared" si="1"/>
        <v>6</v>
      </c>
      <c r="F35" t="s">
        <v>16</v>
      </c>
    </row>
    <row r="36" spans="1:6" x14ac:dyDescent="0.3">
      <c r="A36">
        <v>35</v>
      </c>
      <c r="B36" t="s">
        <v>166</v>
      </c>
      <c r="D36" t="s">
        <v>5</v>
      </c>
      <c r="E36">
        <f t="shared" si="1"/>
        <v>0</v>
      </c>
      <c r="F36" t="s">
        <v>12</v>
      </c>
    </row>
    <row r="37" spans="1:6" x14ac:dyDescent="0.3">
      <c r="A37">
        <v>36</v>
      </c>
      <c r="B37" t="s">
        <v>119</v>
      </c>
      <c r="D37" t="s">
        <v>8</v>
      </c>
      <c r="E37">
        <f t="shared" si="1"/>
        <v>6</v>
      </c>
      <c r="F37" t="s">
        <v>11</v>
      </c>
    </row>
    <row r="38" spans="1:6" x14ac:dyDescent="0.3">
      <c r="A38">
        <v>37</v>
      </c>
      <c r="B38" t="s">
        <v>120</v>
      </c>
      <c r="D38" t="s">
        <v>5</v>
      </c>
      <c r="E38">
        <f t="shared" si="1"/>
        <v>0</v>
      </c>
      <c r="F38" t="s">
        <v>20</v>
      </c>
    </row>
    <row r="39" spans="1:6" x14ac:dyDescent="0.3">
      <c r="A39">
        <v>38</v>
      </c>
      <c r="B39" t="s">
        <v>121</v>
      </c>
      <c r="D39" t="s">
        <v>5</v>
      </c>
      <c r="E39">
        <f t="shared" si="1"/>
        <v>0</v>
      </c>
      <c r="F39" t="s">
        <v>6</v>
      </c>
    </row>
    <row r="40" spans="1:6" x14ac:dyDescent="0.3">
      <c r="A40">
        <v>39</v>
      </c>
      <c r="B40" t="s">
        <v>122</v>
      </c>
      <c r="D40" t="s">
        <v>5</v>
      </c>
      <c r="E40">
        <f t="shared" si="1"/>
        <v>0</v>
      </c>
      <c r="F40" t="s">
        <v>10</v>
      </c>
    </row>
    <row r="41" spans="1:6" x14ac:dyDescent="0.3">
      <c r="A41">
        <v>40</v>
      </c>
      <c r="B41" t="s">
        <v>167</v>
      </c>
      <c r="D41" t="s">
        <v>5</v>
      </c>
      <c r="E41">
        <f t="shared" si="1"/>
        <v>0</v>
      </c>
      <c r="F41" t="s">
        <v>12</v>
      </c>
    </row>
    <row r="42" spans="1:6" x14ac:dyDescent="0.3">
      <c r="A42">
        <v>41</v>
      </c>
      <c r="B42" t="s">
        <v>31</v>
      </c>
      <c r="D42" t="s">
        <v>5</v>
      </c>
      <c r="E42">
        <f t="shared" si="1"/>
        <v>0</v>
      </c>
      <c r="F42" t="s">
        <v>14</v>
      </c>
    </row>
    <row r="43" spans="1:6" x14ac:dyDescent="0.3">
      <c r="A43">
        <v>42</v>
      </c>
      <c r="B43" t="s">
        <v>123</v>
      </c>
      <c r="D43" t="s">
        <v>5</v>
      </c>
      <c r="E43">
        <f t="shared" si="1"/>
        <v>0</v>
      </c>
      <c r="F43" t="s">
        <v>16</v>
      </c>
    </row>
    <row r="44" spans="1:6" x14ac:dyDescent="0.3">
      <c r="A44">
        <v>43</v>
      </c>
      <c r="B44" t="s">
        <v>124</v>
      </c>
      <c r="D44" t="s">
        <v>5</v>
      </c>
      <c r="E44">
        <f t="shared" si="1"/>
        <v>0</v>
      </c>
      <c r="F44" t="s">
        <v>11</v>
      </c>
    </row>
    <row r="45" spans="1:6" x14ac:dyDescent="0.3">
      <c r="A45">
        <v>44</v>
      </c>
      <c r="B45" t="s">
        <v>125</v>
      </c>
      <c r="D45" t="s">
        <v>5</v>
      </c>
      <c r="E45">
        <f t="shared" si="1"/>
        <v>0</v>
      </c>
      <c r="F45" t="s">
        <v>20</v>
      </c>
    </row>
    <row r="46" spans="1:6" x14ac:dyDescent="0.3">
      <c r="A46">
        <v>45</v>
      </c>
      <c r="B46" t="s">
        <v>126</v>
      </c>
      <c r="D46" t="s">
        <v>8</v>
      </c>
      <c r="E46">
        <f t="shared" si="1"/>
        <v>6</v>
      </c>
      <c r="F46" t="s">
        <v>20</v>
      </c>
    </row>
    <row r="47" spans="1:6" x14ac:dyDescent="0.3">
      <c r="A47">
        <v>46</v>
      </c>
      <c r="B47" t="s">
        <v>127</v>
      </c>
      <c r="D47" t="s">
        <v>8</v>
      </c>
      <c r="E47">
        <f t="shared" si="1"/>
        <v>6</v>
      </c>
      <c r="F47" t="s">
        <v>10</v>
      </c>
    </row>
    <row r="48" spans="1:6" x14ac:dyDescent="0.3">
      <c r="A48">
        <v>47</v>
      </c>
      <c r="B48" t="s">
        <v>32</v>
      </c>
      <c r="D48" t="s">
        <v>5</v>
      </c>
      <c r="E48">
        <f t="shared" si="1"/>
        <v>0</v>
      </c>
      <c r="F48" t="s">
        <v>14</v>
      </c>
    </row>
    <row r="49" spans="1:6" x14ac:dyDescent="0.3">
      <c r="A49">
        <v>48</v>
      </c>
      <c r="B49" t="s">
        <v>33</v>
      </c>
      <c r="D49" t="s">
        <v>8</v>
      </c>
      <c r="E49">
        <f t="shared" si="1"/>
        <v>6</v>
      </c>
      <c r="F49" t="s">
        <v>6</v>
      </c>
    </row>
    <row r="50" spans="1:6" x14ac:dyDescent="0.3">
      <c r="A50">
        <v>49</v>
      </c>
      <c r="B50" t="s">
        <v>128</v>
      </c>
      <c r="D50" t="s">
        <v>8</v>
      </c>
      <c r="E50">
        <f t="shared" si="1"/>
        <v>6</v>
      </c>
      <c r="F50" t="s">
        <v>12</v>
      </c>
    </row>
    <row r="52" spans="1:6" x14ac:dyDescent="0.3">
      <c r="B52" t="s">
        <v>171</v>
      </c>
    </row>
  </sheetData>
  <dataValidations count="1">
    <dataValidation type="whole" allowBlank="1" error="Bitte eine Zahl von 1 bis 5 eingeben." prompt="1–5 (1=selten … 5=sehr häufig)" sqref="C2:C50" xr:uid="{00000000-0002-0000-0000-000000000000}">
      <formula1>1</formula1>
      <formula2>5</formula2>
    </dataValidation>
  </dataValidations>
  <pageMargins left="0.75" right="0.75" top="1" bottom="1" header="0.5" footer="0.5"/>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3"/>
  <sheetViews>
    <sheetView workbookViewId="0">
      <pane ySplit="1" topLeftCell="A27" activePane="bottomLeft" state="frozen"/>
      <selection pane="bottomLeft" activeCell="B53" sqref="B53"/>
    </sheetView>
  </sheetViews>
  <sheetFormatPr baseColWidth="10" defaultColWidth="8.88671875" defaultRowHeight="14.4" x14ac:dyDescent="0.3"/>
  <cols>
    <col min="1" max="1" width="6" customWidth="1"/>
    <col min="2" max="2" width="124.88671875" customWidth="1"/>
    <col min="3" max="3" width="31.44140625" style="6" customWidth="1"/>
    <col min="4" max="4" width="12" hidden="1" customWidth="1"/>
    <col min="5" max="5" width="18" hidden="1" customWidth="1"/>
    <col min="6" max="6" width="4.44140625" hidden="1" customWidth="1"/>
  </cols>
  <sheetData>
    <row r="1" spans="1:6" x14ac:dyDescent="0.3">
      <c r="A1" s="4" t="s">
        <v>0</v>
      </c>
      <c r="B1" s="4" t="s">
        <v>156</v>
      </c>
      <c r="C1" s="10" t="s">
        <v>1</v>
      </c>
      <c r="D1" s="1" t="s">
        <v>2</v>
      </c>
      <c r="E1" s="1" t="s">
        <v>3</v>
      </c>
      <c r="F1" s="1" t="s">
        <v>4</v>
      </c>
    </row>
    <row r="2" spans="1:6" x14ac:dyDescent="0.3">
      <c r="A2">
        <v>1</v>
      </c>
      <c r="B2" t="s">
        <v>34</v>
      </c>
      <c r="D2" t="s">
        <v>5</v>
      </c>
      <c r="E2">
        <f t="shared" ref="E2:E33" si="0">IF(D2="N", 6 - C2, C2)</f>
        <v>0</v>
      </c>
      <c r="F2" t="s">
        <v>20</v>
      </c>
    </row>
    <row r="3" spans="1:6" x14ac:dyDescent="0.3">
      <c r="A3">
        <v>2</v>
      </c>
      <c r="B3" t="s">
        <v>35</v>
      </c>
      <c r="D3" t="s">
        <v>8</v>
      </c>
      <c r="E3">
        <f t="shared" si="0"/>
        <v>6</v>
      </c>
      <c r="F3" t="s">
        <v>20</v>
      </c>
    </row>
    <row r="4" spans="1:6" x14ac:dyDescent="0.3">
      <c r="A4">
        <v>3</v>
      </c>
      <c r="B4" t="s">
        <v>36</v>
      </c>
      <c r="D4" t="s">
        <v>5</v>
      </c>
      <c r="E4">
        <f t="shared" si="0"/>
        <v>0</v>
      </c>
      <c r="F4" t="s">
        <v>16</v>
      </c>
    </row>
    <row r="5" spans="1:6" x14ac:dyDescent="0.3">
      <c r="A5">
        <v>4</v>
      </c>
      <c r="B5" t="s">
        <v>37</v>
      </c>
      <c r="D5" t="s">
        <v>5</v>
      </c>
      <c r="E5">
        <f t="shared" si="0"/>
        <v>0</v>
      </c>
      <c r="F5" t="s">
        <v>6</v>
      </c>
    </row>
    <row r="6" spans="1:6" x14ac:dyDescent="0.3">
      <c r="A6">
        <v>5</v>
      </c>
      <c r="B6" t="s">
        <v>38</v>
      </c>
      <c r="D6" t="s">
        <v>5</v>
      </c>
      <c r="E6">
        <f t="shared" si="0"/>
        <v>0</v>
      </c>
      <c r="F6" t="s">
        <v>10</v>
      </c>
    </row>
    <row r="7" spans="1:6" x14ac:dyDescent="0.3">
      <c r="A7">
        <v>6</v>
      </c>
      <c r="B7" t="s">
        <v>129</v>
      </c>
      <c r="D7" t="s">
        <v>8</v>
      </c>
      <c r="E7">
        <f t="shared" si="0"/>
        <v>6</v>
      </c>
      <c r="F7" t="s">
        <v>11</v>
      </c>
    </row>
    <row r="8" spans="1:6" x14ac:dyDescent="0.3">
      <c r="A8">
        <v>7</v>
      </c>
      <c r="B8" t="s">
        <v>39</v>
      </c>
      <c r="D8" t="s">
        <v>5</v>
      </c>
      <c r="E8">
        <f t="shared" si="0"/>
        <v>0</v>
      </c>
      <c r="F8" t="s">
        <v>11</v>
      </c>
    </row>
    <row r="9" spans="1:6" x14ac:dyDescent="0.3">
      <c r="A9">
        <v>8</v>
      </c>
      <c r="B9" t="s">
        <v>40</v>
      </c>
      <c r="D9" t="s">
        <v>5</v>
      </c>
      <c r="E9">
        <f t="shared" si="0"/>
        <v>0</v>
      </c>
      <c r="F9" t="s">
        <v>14</v>
      </c>
    </row>
    <row r="10" spans="1:6" x14ac:dyDescent="0.3">
      <c r="A10">
        <v>9</v>
      </c>
      <c r="B10" t="s">
        <v>41</v>
      </c>
      <c r="D10" t="s">
        <v>8</v>
      </c>
      <c r="E10">
        <f t="shared" si="0"/>
        <v>6</v>
      </c>
      <c r="F10" t="s">
        <v>20</v>
      </c>
    </row>
    <row r="11" spans="1:6" x14ac:dyDescent="0.3">
      <c r="A11">
        <v>10</v>
      </c>
      <c r="B11" t="s">
        <v>42</v>
      </c>
      <c r="D11" t="s">
        <v>5</v>
      </c>
      <c r="E11">
        <f t="shared" si="0"/>
        <v>0</v>
      </c>
      <c r="F11" t="s">
        <v>20</v>
      </c>
    </row>
    <row r="12" spans="1:6" x14ac:dyDescent="0.3">
      <c r="A12">
        <v>11</v>
      </c>
      <c r="B12" t="s">
        <v>130</v>
      </c>
      <c r="D12" t="s">
        <v>5</v>
      </c>
      <c r="E12">
        <f t="shared" si="0"/>
        <v>0</v>
      </c>
      <c r="F12" t="s">
        <v>11</v>
      </c>
    </row>
    <row r="13" spans="1:6" x14ac:dyDescent="0.3">
      <c r="A13">
        <v>12</v>
      </c>
      <c r="B13" t="s">
        <v>43</v>
      </c>
      <c r="D13" t="s">
        <v>5</v>
      </c>
      <c r="E13">
        <f t="shared" si="0"/>
        <v>0</v>
      </c>
      <c r="F13" t="s">
        <v>10</v>
      </c>
    </row>
    <row r="14" spans="1:6" x14ac:dyDescent="0.3">
      <c r="A14">
        <v>13</v>
      </c>
      <c r="B14" t="s">
        <v>44</v>
      </c>
      <c r="D14" t="s">
        <v>5</v>
      </c>
      <c r="E14">
        <f t="shared" si="0"/>
        <v>0</v>
      </c>
      <c r="F14" t="s">
        <v>16</v>
      </c>
    </row>
    <row r="15" spans="1:6" x14ac:dyDescent="0.3">
      <c r="A15">
        <v>14</v>
      </c>
      <c r="B15" t="s">
        <v>134</v>
      </c>
      <c r="D15" t="s">
        <v>5</v>
      </c>
      <c r="E15">
        <f t="shared" si="0"/>
        <v>0</v>
      </c>
      <c r="F15" t="s">
        <v>12</v>
      </c>
    </row>
    <row r="16" spans="1:6" x14ac:dyDescent="0.3">
      <c r="A16">
        <v>15</v>
      </c>
      <c r="B16" t="s">
        <v>131</v>
      </c>
      <c r="D16" t="s">
        <v>8</v>
      </c>
      <c r="E16">
        <f t="shared" si="0"/>
        <v>6</v>
      </c>
      <c r="F16" t="s">
        <v>6</v>
      </c>
    </row>
    <row r="17" spans="1:6" x14ac:dyDescent="0.3">
      <c r="A17">
        <v>16</v>
      </c>
      <c r="B17" t="s">
        <v>132</v>
      </c>
      <c r="D17" t="s">
        <v>5</v>
      </c>
      <c r="E17">
        <f t="shared" si="0"/>
        <v>0</v>
      </c>
      <c r="F17" t="s">
        <v>6</v>
      </c>
    </row>
    <row r="18" spans="1:6" x14ac:dyDescent="0.3">
      <c r="A18">
        <v>17</v>
      </c>
      <c r="B18" t="s">
        <v>135</v>
      </c>
      <c r="D18" t="s">
        <v>5</v>
      </c>
      <c r="E18">
        <f t="shared" si="0"/>
        <v>0</v>
      </c>
      <c r="F18" t="s">
        <v>6</v>
      </c>
    </row>
    <row r="19" spans="1:6" x14ac:dyDescent="0.3">
      <c r="A19">
        <v>18</v>
      </c>
      <c r="B19" t="s">
        <v>45</v>
      </c>
      <c r="D19" t="s">
        <v>5</v>
      </c>
      <c r="E19">
        <f t="shared" si="0"/>
        <v>0</v>
      </c>
      <c r="F19" t="s">
        <v>14</v>
      </c>
    </row>
    <row r="20" spans="1:6" x14ac:dyDescent="0.3">
      <c r="A20">
        <v>19</v>
      </c>
      <c r="B20" t="s">
        <v>133</v>
      </c>
      <c r="D20" t="s">
        <v>5</v>
      </c>
      <c r="E20">
        <f t="shared" si="0"/>
        <v>0</v>
      </c>
      <c r="F20" t="s">
        <v>20</v>
      </c>
    </row>
    <row r="21" spans="1:6" x14ac:dyDescent="0.3">
      <c r="A21">
        <v>20</v>
      </c>
      <c r="B21" t="s">
        <v>46</v>
      </c>
      <c r="D21" t="s">
        <v>5</v>
      </c>
      <c r="E21">
        <f t="shared" si="0"/>
        <v>0</v>
      </c>
      <c r="F21" t="s">
        <v>11</v>
      </c>
    </row>
    <row r="22" spans="1:6" x14ac:dyDescent="0.3">
      <c r="A22">
        <v>21</v>
      </c>
      <c r="B22" t="s">
        <v>47</v>
      </c>
      <c r="D22" t="s">
        <v>8</v>
      </c>
      <c r="E22">
        <f t="shared" si="0"/>
        <v>6</v>
      </c>
      <c r="F22" t="s">
        <v>11</v>
      </c>
    </row>
    <row r="23" spans="1:6" x14ac:dyDescent="0.3">
      <c r="A23">
        <v>22</v>
      </c>
      <c r="B23" t="s">
        <v>48</v>
      </c>
      <c r="D23" t="s">
        <v>5</v>
      </c>
      <c r="E23">
        <f t="shared" si="0"/>
        <v>0</v>
      </c>
      <c r="F23" t="s">
        <v>20</v>
      </c>
    </row>
    <row r="24" spans="1:6" x14ac:dyDescent="0.3">
      <c r="A24">
        <v>23</v>
      </c>
      <c r="B24" t="s">
        <v>136</v>
      </c>
      <c r="D24" t="s">
        <v>5</v>
      </c>
      <c r="E24">
        <f t="shared" si="0"/>
        <v>0</v>
      </c>
      <c r="F24" t="s">
        <v>14</v>
      </c>
    </row>
    <row r="25" spans="1:6" x14ac:dyDescent="0.3">
      <c r="A25">
        <v>24</v>
      </c>
      <c r="B25" t="s">
        <v>49</v>
      </c>
      <c r="D25" t="s">
        <v>5</v>
      </c>
      <c r="E25">
        <f t="shared" si="0"/>
        <v>0</v>
      </c>
      <c r="F25" t="s">
        <v>6</v>
      </c>
    </row>
    <row r="26" spans="1:6" x14ac:dyDescent="0.3">
      <c r="A26">
        <v>25</v>
      </c>
      <c r="B26" t="s">
        <v>50</v>
      </c>
      <c r="D26" t="s">
        <v>5</v>
      </c>
      <c r="E26">
        <f t="shared" si="0"/>
        <v>0</v>
      </c>
      <c r="F26" t="s">
        <v>14</v>
      </c>
    </row>
    <row r="27" spans="1:6" x14ac:dyDescent="0.3">
      <c r="A27">
        <v>26</v>
      </c>
      <c r="B27" t="s">
        <v>51</v>
      </c>
      <c r="D27" t="s">
        <v>5</v>
      </c>
      <c r="E27">
        <f t="shared" si="0"/>
        <v>0</v>
      </c>
      <c r="F27" t="s">
        <v>10</v>
      </c>
    </row>
    <row r="28" spans="1:6" x14ac:dyDescent="0.3">
      <c r="A28">
        <v>27</v>
      </c>
      <c r="B28" t="s">
        <v>52</v>
      </c>
      <c r="D28" t="s">
        <v>5</v>
      </c>
      <c r="E28">
        <f t="shared" si="0"/>
        <v>0</v>
      </c>
      <c r="F28" t="s">
        <v>6</v>
      </c>
    </row>
    <row r="29" spans="1:6" x14ac:dyDescent="0.3">
      <c r="A29">
        <v>28</v>
      </c>
      <c r="B29" t="s">
        <v>168</v>
      </c>
      <c r="D29" t="s">
        <v>5</v>
      </c>
      <c r="E29">
        <f t="shared" si="0"/>
        <v>0</v>
      </c>
      <c r="F29" t="s">
        <v>16</v>
      </c>
    </row>
    <row r="30" spans="1:6" x14ac:dyDescent="0.3">
      <c r="A30">
        <v>29</v>
      </c>
      <c r="B30" t="s">
        <v>53</v>
      </c>
      <c r="D30" t="s">
        <v>8</v>
      </c>
      <c r="E30">
        <f t="shared" si="0"/>
        <v>6</v>
      </c>
      <c r="F30" t="s">
        <v>14</v>
      </c>
    </row>
    <row r="31" spans="1:6" x14ac:dyDescent="0.3">
      <c r="A31">
        <v>30</v>
      </c>
      <c r="B31" t="s">
        <v>54</v>
      </c>
      <c r="D31" t="s">
        <v>5</v>
      </c>
      <c r="E31">
        <f t="shared" si="0"/>
        <v>0</v>
      </c>
      <c r="F31" t="s">
        <v>11</v>
      </c>
    </row>
    <row r="32" spans="1:6" x14ac:dyDescent="0.3">
      <c r="A32">
        <v>31</v>
      </c>
      <c r="B32" t="s">
        <v>169</v>
      </c>
      <c r="D32" t="s">
        <v>5</v>
      </c>
      <c r="E32">
        <f t="shared" si="0"/>
        <v>0</v>
      </c>
      <c r="F32" t="s">
        <v>10</v>
      </c>
    </row>
    <row r="33" spans="1:6" x14ac:dyDescent="0.3">
      <c r="A33">
        <v>32</v>
      </c>
      <c r="B33" t="s">
        <v>137</v>
      </c>
      <c r="D33" t="s">
        <v>5</v>
      </c>
      <c r="E33">
        <f t="shared" si="0"/>
        <v>0</v>
      </c>
      <c r="F33" t="s">
        <v>10</v>
      </c>
    </row>
    <row r="34" spans="1:6" x14ac:dyDescent="0.3">
      <c r="A34">
        <v>33</v>
      </c>
      <c r="B34" t="s">
        <v>138</v>
      </c>
      <c r="D34" t="s">
        <v>5</v>
      </c>
      <c r="E34">
        <f t="shared" ref="E34:E50" si="1">IF(D34="N", 6 - C34, C34)</f>
        <v>0</v>
      </c>
      <c r="F34" t="s">
        <v>12</v>
      </c>
    </row>
    <row r="35" spans="1:6" x14ac:dyDescent="0.3">
      <c r="A35">
        <v>34</v>
      </c>
      <c r="B35" t="s">
        <v>55</v>
      </c>
      <c r="D35" t="s">
        <v>8</v>
      </c>
      <c r="E35">
        <f t="shared" si="1"/>
        <v>6</v>
      </c>
      <c r="F35" t="s">
        <v>12</v>
      </c>
    </row>
    <row r="36" spans="1:6" x14ac:dyDescent="0.3">
      <c r="A36">
        <v>35</v>
      </c>
      <c r="B36" t="s">
        <v>139</v>
      </c>
      <c r="D36" t="s">
        <v>5</v>
      </c>
      <c r="E36">
        <f t="shared" si="1"/>
        <v>0</v>
      </c>
      <c r="F36" t="s">
        <v>11</v>
      </c>
    </row>
    <row r="37" spans="1:6" x14ac:dyDescent="0.3">
      <c r="A37">
        <v>36</v>
      </c>
      <c r="B37" t="s">
        <v>140</v>
      </c>
      <c r="D37" t="s">
        <v>5</v>
      </c>
      <c r="E37">
        <f t="shared" si="1"/>
        <v>0</v>
      </c>
      <c r="F37" t="s">
        <v>6</v>
      </c>
    </row>
    <row r="38" spans="1:6" x14ac:dyDescent="0.3">
      <c r="A38">
        <v>37</v>
      </c>
      <c r="B38" t="s">
        <v>56</v>
      </c>
      <c r="D38" t="s">
        <v>5</v>
      </c>
      <c r="E38">
        <f t="shared" si="1"/>
        <v>0</v>
      </c>
      <c r="F38" t="s">
        <v>6</v>
      </c>
    </row>
    <row r="39" spans="1:6" x14ac:dyDescent="0.3">
      <c r="A39">
        <v>38</v>
      </c>
      <c r="B39" t="s">
        <v>57</v>
      </c>
      <c r="D39" t="s">
        <v>5</v>
      </c>
      <c r="E39">
        <f t="shared" si="1"/>
        <v>0</v>
      </c>
      <c r="F39" t="s">
        <v>20</v>
      </c>
    </row>
    <row r="40" spans="1:6" x14ac:dyDescent="0.3">
      <c r="A40">
        <v>39</v>
      </c>
      <c r="B40" t="s">
        <v>58</v>
      </c>
      <c r="D40" t="s">
        <v>5</v>
      </c>
      <c r="E40">
        <f t="shared" si="1"/>
        <v>0</v>
      </c>
      <c r="F40" t="s">
        <v>16</v>
      </c>
    </row>
    <row r="41" spans="1:6" x14ac:dyDescent="0.3">
      <c r="A41">
        <v>40</v>
      </c>
      <c r="B41" t="s">
        <v>59</v>
      </c>
      <c r="D41" t="s">
        <v>5</v>
      </c>
      <c r="E41">
        <f t="shared" si="1"/>
        <v>0</v>
      </c>
      <c r="F41" t="s">
        <v>16</v>
      </c>
    </row>
    <row r="42" spans="1:6" x14ac:dyDescent="0.3">
      <c r="A42">
        <v>41</v>
      </c>
      <c r="B42" t="s">
        <v>143</v>
      </c>
      <c r="D42" t="s">
        <v>5</v>
      </c>
      <c r="E42">
        <f t="shared" si="1"/>
        <v>0</v>
      </c>
      <c r="F42" t="s">
        <v>10</v>
      </c>
    </row>
    <row r="43" spans="1:6" x14ac:dyDescent="0.3">
      <c r="A43">
        <v>42</v>
      </c>
      <c r="B43" t="s">
        <v>141</v>
      </c>
      <c r="D43" t="s">
        <v>8</v>
      </c>
      <c r="E43">
        <f t="shared" si="1"/>
        <v>6</v>
      </c>
      <c r="F43" t="s">
        <v>11</v>
      </c>
    </row>
    <row r="44" spans="1:6" x14ac:dyDescent="0.3">
      <c r="A44">
        <v>43</v>
      </c>
      <c r="B44" t="s">
        <v>60</v>
      </c>
      <c r="D44" t="s">
        <v>5</v>
      </c>
      <c r="E44">
        <f t="shared" si="1"/>
        <v>0</v>
      </c>
      <c r="F44" t="s">
        <v>12</v>
      </c>
    </row>
    <row r="45" spans="1:6" x14ac:dyDescent="0.3">
      <c r="A45">
        <v>44</v>
      </c>
      <c r="B45" t="s">
        <v>61</v>
      </c>
      <c r="D45" t="s">
        <v>5</v>
      </c>
      <c r="E45">
        <f t="shared" si="1"/>
        <v>0</v>
      </c>
      <c r="F45" t="s">
        <v>12</v>
      </c>
    </row>
    <row r="46" spans="1:6" x14ac:dyDescent="0.3">
      <c r="A46">
        <v>45</v>
      </c>
      <c r="B46" t="s">
        <v>62</v>
      </c>
      <c r="D46" t="s">
        <v>5</v>
      </c>
      <c r="E46">
        <f t="shared" si="1"/>
        <v>0</v>
      </c>
      <c r="F46" t="s">
        <v>12</v>
      </c>
    </row>
    <row r="47" spans="1:6" x14ac:dyDescent="0.3">
      <c r="A47">
        <v>46</v>
      </c>
      <c r="B47" t="s">
        <v>142</v>
      </c>
      <c r="D47" t="s">
        <v>5</v>
      </c>
      <c r="E47">
        <f t="shared" si="1"/>
        <v>0</v>
      </c>
      <c r="F47" t="s">
        <v>16</v>
      </c>
    </row>
    <row r="48" spans="1:6" x14ac:dyDescent="0.3">
      <c r="A48">
        <v>47</v>
      </c>
      <c r="B48" t="s">
        <v>63</v>
      </c>
      <c r="D48" t="s">
        <v>8</v>
      </c>
      <c r="E48">
        <f t="shared" si="1"/>
        <v>6</v>
      </c>
      <c r="F48" t="s">
        <v>16</v>
      </c>
    </row>
    <row r="49" spans="1:6" x14ac:dyDescent="0.3">
      <c r="A49">
        <v>48</v>
      </c>
      <c r="B49" t="s">
        <v>64</v>
      </c>
      <c r="D49" t="s">
        <v>5</v>
      </c>
      <c r="E49">
        <f t="shared" si="1"/>
        <v>0</v>
      </c>
      <c r="F49" t="s">
        <v>14</v>
      </c>
    </row>
    <row r="50" spans="1:6" x14ac:dyDescent="0.3">
      <c r="A50">
        <v>49</v>
      </c>
      <c r="B50" t="s">
        <v>144</v>
      </c>
      <c r="D50" t="s">
        <v>5</v>
      </c>
      <c r="E50">
        <f t="shared" si="1"/>
        <v>0</v>
      </c>
      <c r="F50" t="s">
        <v>10</v>
      </c>
    </row>
    <row r="53" spans="1:6" x14ac:dyDescent="0.3">
      <c r="B53" t="s">
        <v>171</v>
      </c>
    </row>
  </sheetData>
  <dataValidations count="1">
    <dataValidation type="whole" allowBlank="1" error="Bitte eine Zahl von 1 bis 5 eingeben." prompt="1–5 (1=selten … 5=sehr häufig)" sqref="C2 C3 C4 C5 C6 C7 C8 C9 C10 C11 C12 C13 C14 C15 C16 C17 C18 C19 C20 C21 C22 C23 C24 C25 C26 C27 C28 C29 C30 C31 C32 C33 C34 C35 C36 C37 C38 C39 C40 C41 C42 C43 C44 C45 C46 C47 C48 C49 C50" xr:uid="{00000000-0002-0000-0100-000000000000}">
      <formula1>1</formula1>
      <formula2>5</formula2>
    </dataValidation>
  </dataValidation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3"/>
  <sheetViews>
    <sheetView workbookViewId="0">
      <pane ySplit="1" topLeftCell="A20" activePane="bottomLeft" state="frozen"/>
      <selection pane="bottomLeft" activeCell="B53" sqref="B53"/>
    </sheetView>
  </sheetViews>
  <sheetFormatPr baseColWidth="10" defaultColWidth="8.88671875" defaultRowHeight="14.4" x14ac:dyDescent="0.3"/>
  <cols>
    <col min="1" max="1" width="6" customWidth="1"/>
    <col min="2" max="2" width="123.77734375" customWidth="1"/>
    <col min="3" max="3" width="32.6640625" style="6" customWidth="1"/>
    <col min="4" max="4" width="12" hidden="1" customWidth="1"/>
    <col min="5" max="5" width="18" hidden="1" customWidth="1"/>
    <col min="6" max="6" width="34" hidden="1" customWidth="1"/>
  </cols>
  <sheetData>
    <row r="1" spans="1:6" x14ac:dyDescent="0.3">
      <c r="A1" s="1" t="s">
        <v>0</v>
      </c>
      <c r="B1" s="4" t="s">
        <v>157</v>
      </c>
      <c r="C1" s="10" t="s">
        <v>1</v>
      </c>
      <c r="D1" s="1" t="s">
        <v>2</v>
      </c>
      <c r="E1" s="1" t="s">
        <v>3</v>
      </c>
      <c r="F1" s="1" t="s">
        <v>4</v>
      </c>
    </row>
    <row r="2" spans="1:6" x14ac:dyDescent="0.3">
      <c r="A2">
        <v>1</v>
      </c>
      <c r="B2" t="s">
        <v>65</v>
      </c>
      <c r="D2" t="s">
        <v>8</v>
      </c>
      <c r="E2">
        <f t="shared" ref="E2:E33" si="0">IF(D2="N", 6 - C2, C2)</f>
        <v>6</v>
      </c>
      <c r="F2" t="s">
        <v>14</v>
      </c>
    </row>
    <row r="3" spans="1:6" x14ac:dyDescent="0.3">
      <c r="A3">
        <v>2</v>
      </c>
      <c r="B3" t="s">
        <v>66</v>
      </c>
      <c r="D3" t="s">
        <v>5</v>
      </c>
      <c r="E3">
        <f t="shared" si="0"/>
        <v>0</v>
      </c>
      <c r="F3" t="s">
        <v>11</v>
      </c>
    </row>
    <row r="4" spans="1:6" x14ac:dyDescent="0.3">
      <c r="A4">
        <v>3</v>
      </c>
      <c r="B4" t="s">
        <v>67</v>
      </c>
      <c r="D4" t="s">
        <v>8</v>
      </c>
      <c r="E4">
        <f t="shared" si="0"/>
        <v>6</v>
      </c>
      <c r="F4" t="s">
        <v>10</v>
      </c>
    </row>
    <row r="5" spans="1:6" x14ac:dyDescent="0.3">
      <c r="A5">
        <v>4</v>
      </c>
      <c r="B5" t="s">
        <v>68</v>
      </c>
      <c r="D5" t="s">
        <v>5</v>
      </c>
      <c r="E5">
        <f t="shared" si="0"/>
        <v>0</v>
      </c>
      <c r="F5" t="s">
        <v>16</v>
      </c>
    </row>
    <row r="6" spans="1:6" x14ac:dyDescent="0.3">
      <c r="A6">
        <v>5</v>
      </c>
      <c r="B6" t="s">
        <v>69</v>
      </c>
      <c r="D6" t="s">
        <v>8</v>
      </c>
      <c r="E6">
        <f t="shared" si="0"/>
        <v>6</v>
      </c>
      <c r="F6" t="s">
        <v>12</v>
      </c>
    </row>
    <row r="7" spans="1:6" x14ac:dyDescent="0.3">
      <c r="A7">
        <v>6</v>
      </c>
      <c r="B7" t="s">
        <v>70</v>
      </c>
      <c r="D7" t="s">
        <v>5</v>
      </c>
      <c r="E7">
        <f t="shared" si="0"/>
        <v>0</v>
      </c>
      <c r="F7" t="s">
        <v>14</v>
      </c>
    </row>
    <row r="8" spans="1:6" x14ac:dyDescent="0.3">
      <c r="A8">
        <v>7</v>
      </c>
      <c r="B8" t="s">
        <v>71</v>
      </c>
      <c r="D8" t="s">
        <v>8</v>
      </c>
      <c r="E8">
        <f t="shared" si="0"/>
        <v>6</v>
      </c>
      <c r="F8" t="s">
        <v>11</v>
      </c>
    </row>
    <row r="9" spans="1:6" x14ac:dyDescent="0.3">
      <c r="A9">
        <v>8</v>
      </c>
      <c r="B9" t="s">
        <v>72</v>
      </c>
      <c r="D9" t="s">
        <v>5</v>
      </c>
      <c r="E9">
        <f t="shared" si="0"/>
        <v>0</v>
      </c>
      <c r="F9" t="s">
        <v>20</v>
      </c>
    </row>
    <row r="10" spans="1:6" x14ac:dyDescent="0.3">
      <c r="A10">
        <v>9</v>
      </c>
      <c r="B10" t="s">
        <v>73</v>
      </c>
      <c r="D10" t="s">
        <v>8</v>
      </c>
      <c r="E10">
        <f t="shared" si="0"/>
        <v>6</v>
      </c>
      <c r="F10" t="s">
        <v>16</v>
      </c>
    </row>
    <row r="11" spans="1:6" x14ac:dyDescent="0.3">
      <c r="A11">
        <v>10</v>
      </c>
      <c r="B11" t="s">
        <v>74</v>
      </c>
      <c r="D11" t="s">
        <v>5</v>
      </c>
      <c r="E11">
        <f t="shared" si="0"/>
        <v>0</v>
      </c>
      <c r="F11" t="s">
        <v>12</v>
      </c>
    </row>
    <row r="12" spans="1:6" x14ac:dyDescent="0.3">
      <c r="A12">
        <v>11</v>
      </c>
      <c r="B12" t="s">
        <v>75</v>
      </c>
      <c r="D12" t="s">
        <v>8</v>
      </c>
      <c r="E12">
        <f t="shared" si="0"/>
        <v>6</v>
      </c>
      <c r="F12" t="s">
        <v>6</v>
      </c>
    </row>
    <row r="13" spans="1:6" x14ac:dyDescent="0.3">
      <c r="A13">
        <v>12</v>
      </c>
      <c r="B13" t="s">
        <v>76</v>
      </c>
      <c r="D13" t="s">
        <v>5</v>
      </c>
      <c r="E13">
        <f t="shared" si="0"/>
        <v>0</v>
      </c>
      <c r="F13" t="s">
        <v>14</v>
      </c>
    </row>
    <row r="14" spans="1:6" x14ac:dyDescent="0.3">
      <c r="A14">
        <v>13</v>
      </c>
      <c r="B14" t="s">
        <v>145</v>
      </c>
      <c r="D14" t="s">
        <v>5</v>
      </c>
      <c r="E14">
        <f t="shared" si="0"/>
        <v>0</v>
      </c>
      <c r="F14" t="s">
        <v>10</v>
      </c>
    </row>
    <row r="15" spans="1:6" x14ac:dyDescent="0.3">
      <c r="A15">
        <v>14</v>
      </c>
      <c r="B15" t="s">
        <v>77</v>
      </c>
      <c r="D15" t="s">
        <v>8</v>
      </c>
      <c r="E15">
        <f t="shared" si="0"/>
        <v>6</v>
      </c>
      <c r="F15" t="s">
        <v>20</v>
      </c>
    </row>
    <row r="16" spans="1:6" x14ac:dyDescent="0.3">
      <c r="A16">
        <v>15</v>
      </c>
      <c r="B16" t="s">
        <v>170</v>
      </c>
      <c r="D16" t="s">
        <v>5</v>
      </c>
      <c r="E16">
        <f t="shared" si="0"/>
        <v>0</v>
      </c>
      <c r="F16" t="s">
        <v>20</v>
      </c>
    </row>
    <row r="17" spans="1:6" x14ac:dyDescent="0.3">
      <c r="A17">
        <v>16</v>
      </c>
      <c r="B17" t="s">
        <v>78</v>
      </c>
      <c r="D17" t="s">
        <v>5</v>
      </c>
      <c r="E17">
        <f t="shared" si="0"/>
        <v>0</v>
      </c>
      <c r="F17" t="s">
        <v>11</v>
      </c>
    </row>
    <row r="18" spans="1:6" x14ac:dyDescent="0.3">
      <c r="A18">
        <v>17</v>
      </c>
      <c r="B18" t="s">
        <v>79</v>
      </c>
      <c r="D18" t="s">
        <v>5</v>
      </c>
      <c r="E18">
        <f t="shared" si="0"/>
        <v>0</v>
      </c>
      <c r="F18" t="s">
        <v>10</v>
      </c>
    </row>
    <row r="19" spans="1:6" x14ac:dyDescent="0.3">
      <c r="A19">
        <v>18</v>
      </c>
      <c r="B19" t="s">
        <v>146</v>
      </c>
      <c r="D19" t="s">
        <v>8</v>
      </c>
      <c r="E19">
        <f t="shared" si="0"/>
        <v>6</v>
      </c>
      <c r="F19" t="s">
        <v>12</v>
      </c>
    </row>
    <row r="20" spans="1:6" x14ac:dyDescent="0.3">
      <c r="A20">
        <v>19</v>
      </c>
      <c r="B20" t="s">
        <v>147</v>
      </c>
      <c r="D20" t="s">
        <v>5</v>
      </c>
      <c r="E20">
        <f t="shared" si="0"/>
        <v>0</v>
      </c>
      <c r="F20" t="s">
        <v>6</v>
      </c>
    </row>
    <row r="21" spans="1:6" x14ac:dyDescent="0.3">
      <c r="A21">
        <v>20</v>
      </c>
      <c r="B21" t="s">
        <v>80</v>
      </c>
      <c r="D21" t="s">
        <v>5</v>
      </c>
      <c r="E21">
        <f t="shared" si="0"/>
        <v>0</v>
      </c>
      <c r="F21" t="s">
        <v>16</v>
      </c>
    </row>
    <row r="22" spans="1:6" x14ac:dyDescent="0.3">
      <c r="A22">
        <v>21</v>
      </c>
      <c r="B22" t="s">
        <v>81</v>
      </c>
      <c r="D22" t="s">
        <v>8</v>
      </c>
      <c r="E22">
        <f t="shared" si="0"/>
        <v>6</v>
      </c>
      <c r="F22" t="s">
        <v>14</v>
      </c>
    </row>
    <row r="23" spans="1:6" x14ac:dyDescent="0.3">
      <c r="A23">
        <v>22</v>
      </c>
      <c r="B23" t="s">
        <v>82</v>
      </c>
      <c r="D23" t="s">
        <v>5</v>
      </c>
      <c r="E23">
        <f t="shared" si="0"/>
        <v>0</v>
      </c>
      <c r="F23" t="s">
        <v>10</v>
      </c>
    </row>
    <row r="24" spans="1:6" x14ac:dyDescent="0.3">
      <c r="A24">
        <v>23</v>
      </c>
      <c r="B24" t="s">
        <v>148</v>
      </c>
      <c r="D24" t="s">
        <v>8</v>
      </c>
      <c r="E24">
        <f t="shared" si="0"/>
        <v>6</v>
      </c>
      <c r="F24" t="s">
        <v>20</v>
      </c>
    </row>
    <row r="25" spans="1:6" x14ac:dyDescent="0.3">
      <c r="A25">
        <v>24</v>
      </c>
      <c r="B25" t="s">
        <v>149</v>
      </c>
      <c r="D25" t="s">
        <v>5</v>
      </c>
      <c r="E25">
        <f t="shared" si="0"/>
        <v>0</v>
      </c>
      <c r="F25" t="s">
        <v>12</v>
      </c>
    </row>
    <row r="26" spans="1:6" x14ac:dyDescent="0.3">
      <c r="A26">
        <v>25</v>
      </c>
      <c r="B26" t="s">
        <v>83</v>
      </c>
      <c r="D26" t="s">
        <v>8</v>
      </c>
      <c r="E26">
        <f t="shared" si="0"/>
        <v>6</v>
      </c>
      <c r="F26" t="s">
        <v>11</v>
      </c>
    </row>
    <row r="27" spans="1:6" x14ac:dyDescent="0.3">
      <c r="A27">
        <v>26</v>
      </c>
      <c r="B27" t="s">
        <v>84</v>
      </c>
      <c r="D27" t="s">
        <v>5</v>
      </c>
      <c r="E27">
        <f t="shared" si="0"/>
        <v>0</v>
      </c>
      <c r="F27" t="s">
        <v>6</v>
      </c>
    </row>
    <row r="28" spans="1:6" x14ac:dyDescent="0.3">
      <c r="A28">
        <v>27</v>
      </c>
      <c r="B28" t="s">
        <v>150</v>
      </c>
      <c r="D28" t="s">
        <v>5</v>
      </c>
      <c r="E28">
        <f t="shared" si="0"/>
        <v>0</v>
      </c>
      <c r="F28" t="s">
        <v>20</v>
      </c>
    </row>
    <row r="29" spans="1:6" x14ac:dyDescent="0.3">
      <c r="A29">
        <v>28</v>
      </c>
      <c r="B29" t="s">
        <v>85</v>
      </c>
      <c r="D29" t="s">
        <v>5</v>
      </c>
      <c r="E29">
        <f t="shared" si="0"/>
        <v>0</v>
      </c>
      <c r="F29" t="s">
        <v>14</v>
      </c>
    </row>
    <row r="30" spans="1:6" x14ac:dyDescent="0.3">
      <c r="A30">
        <v>29</v>
      </c>
      <c r="B30" t="s">
        <v>86</v>
      </c>
      <c r="D30" t="s">
        <v>5</v>
      </c>
      <c r="E30">
        <f t="shared" si="0"/>
        <v>0</v>
      </c>
      <c r="F30" t="s">
        <v>16</v>
      </c>
    </row>
    <row r="31" spans="1:6" x14ac:dyDescent="0.3">
      <c r="A31">
        <v>30</v>
      </c>
      <c r="B31" t="s">
        <v>87</v>
      </c>
      <c r="D31" t="s">
        <v>5</v>
      </c>
      <c r="E31">
        <f t="shared" si="0"/>
        <v>0</v>
      </c>
      <c r="F31" t="s">
        <v>6</v>
      </c>
    </row>
    <row r="32" spans="1:6" x14ac:dyDescent="0.3">
      <c r="A32">
        <v>31</v>
      </c>
      <c r="B32" t="s">
        <v>88</v>
      </c>
      <c r="D32" t="s">
        <v>5</v>
      </c>
      <c r="E32">
        <f t="shared" si="0"/>
        <v>0</v>
      </c>
      <c r="F32" t="s">
        <v>12</v>
      </c>
    </row>
    <row r="33" spans="1:6" x14ac:dyDescent="0.3">
      <c r="A33">
        <v>32</v>
      </c>
      <c r="B33" t="s">
        <v>151</v>
      </c>
      <c r="D33" t="s">
        <v>5</v>
      </c>
      <c r="E33">
        <f t="shared" si="0"/>
        <v>0</v>
      </c>
      <c r="F33" t="s">
        <v>6</v>
      </c>
    </row>
    <row r="34" spans="1:6" x14ac:dyDescent="0.3">
      <c r="A34">
        <v>33</v>
      </c>
      <c r="B34" t="s">
        <v>65</v>
      </c>
      <c r="D34" t="s">
        <v>8</v>
      </c>
      <c r="E34">
        <f t="shared" ref="E34:E50" si="1">IF(D34="N", 6 - C34, C34)</f>
        <v>6</v>
      </c>
      <c r="F34" t="s">
        <v>14</v>
      </c>
    </row>
    <row r="35" spans="1:6" x14ac:dyDescent="0.3">
      <c r="A35">
        <v>34</v>
      </c>
      <c r="B35" t="s">
        <v>89</v>
      </c>
      <c r="D35" t="s">
        <v>5</v>
      </c>
      <c r="E35">
        <f t="shared" si="1"/>
        <v>0</v>
      </c>
      <c r="F35" t="s">
        <v>16</v>
      </c>
    </row>
    <row r="36" spans="1:6" x14ac:dyDescent="0.3">
      <c r="A36">
        <v>35</v>
      </c>
      <c r="B36" t="s">
        <v>90</v>
      </c>
      <c r="D36" t="s">
        <v>5</v>
      </c>
      <c r="E36">
        <f t="shared" si="1"/>
        <v>0</v>
      </c>
      <c r="F36" t="s">
        <v>10</v>
      </c>
    </row>
    <row r="37" spans="1:6" x14ac:dyDescent="0.3">
      <c r="A37">
        <v>36</v>
      </c>
      <c r="B37" t="s">
        <v>91</v>
      </c>
      <c r="D37" t="s">
        <v>8</v>
      </c>
      <c r="E37">
        <f t="shared" si="1"/>
        <v>6</v>
      </c>
      <c r="F37" t="s">
        <v>20</v>
      </c>
    </row>
    <row r="38" spans="1:6" x14ac:dyDescent="0.3">
      <c r="A38">
        <v>37</v>
      </c>
      <c r="B38" t="s">
        <v>92</v>
      </c>
      <c r="D38" t="s">
        <v>5</v>
      </c>
      <c r="E38">
        <f t="shared" si="1"/>
        <v>0</v>
      </c>
      <c r="F38" t="s">
        <v>11</v>
      </c>
    </row>
    <row r="39" spans="1:6" x14ac:dyDescent="0.3">
      <c r="A39">
        <v>38</v>
      </c>
      <c r="B39" t="s">
        <v>93</v>
      </c>
      <c r="D39" t="s">
        <v>5</v>
      </c>
      <c r="E39">
        <f t="shared" si="1"/>
        <v>0</v>
      </c>
      <c r="F39" t="s">
        <v>14</v>
      </c>
    </row>
    <row r="40" spans="1:6" x14ac:dyDescent="0.3">
      <c r="A40">
        <v>39</v>
      </c>
      <c r="B40" t="s">
        <v>94</v>
      </c>
      <c r="D40" t="s">
        <v>5</v>
      </c>
      <c r="E40">
        <f t="shared" si="1"/>
        <v>0</v>
      </c>
      <c r="F40" t="s">
        <v>16</v>
      </c>
    </row>
    <row r="41" spans="1:6" x14ac:dyDescent="0.3">
      <c r="A41">
        <v>40</v>
      </c>
      <c r="B41" t="s">
        <v>152</v>
      </c>
      <c r="D41" t="s">
        <v>5</v>
      </c>
      <c r="E41">
        <f t="shared" si="1"/>
        <v>0</v>
      </c>
      <c r="F41" t="s">
        <v>6</v>
      </c>
    </row>
    <row r="42" spans="1:6" x14ac:dyDescent="0.3">
      <c r="A42">
        <v>41</v>
      </c>
      <c r="B42" t="s">
        <v>95</v>
      </c>
      <c r="D42" t="s">
        <v>5</v>
      </c>
      <c r="E42">
        <f t="shared" si="1"/>
        <v>0</v>
      </c>
      <c r="F42" t="s">
        <v>12</v>
      </c>
    </row>
    <row r="43" spans="1:6" x14ac:dyDescent="0.3">
      <c r="A43">
        <v>42</v>
      </c>
      <c r="B43" t="s">
        <v>96</v>
      </c>
      <c r="D43" t="s">
        <v>8</v>
      </c>
      <c r="E43">
        <f t="shared" si="1"/>
        <v>6</v>
      </c>
      <c r="F43" t="s">
        <v>14</v>
      </c>
    </row>
    <row r="44" spans="1:6" x14ac:dyDescent="0.3">
      <c r="A44">
        <v>43</v>
      </c>
      <c r="B44" t="s">
        <v>153</v>
      </c>
      <c r="D44" t="s">
        <v>5</v>
      </c>
      <c r="E44">
        <f t="shared" si="1"/>
        <v>0</v>
      </c>
      <c r="F44" t="s">
        <v>11</v>
      </c>
    </row>
    <row r="45" spans="1:6" x14ac:dyDescent="0.3">
      <c r="A45">
        <v>44</v>
      </c>
      <c r="B45" t="s">
        <v>154</v>
      </c>
      <c r="D45" t="s">
        <v>5</v>
      </c>
      <c r="E45">
        <f t="shared" si="1"/>
        <v>0</v>
      </c>
      <c r="F45" t="s">
        <v>10</v>
      </c>
    </row>
    <row r="46" spans="1:6" x14ac:dyDescent="0.3">
      <c r="A46">
        <v>45</v>
      </c>
      <c r="B46" t="s">
        <v>77</v>
      </c>
      <c r="D46" t="s">
        <v>8</v>
      </c>
      <c r="E46">
        <f t="shared" si="1"/>
        <v>6</v>
      </c>
      <c r="F46" t="s">
        <v>20</v>
      </c>
    </row>
    <row r="47" spans="1:6" x14ac:dyDescent="0.3">
      <c r="A47">
        <v>46</v>
      </c>
      <c r="B47" t="s">
        <v>97</v>
      </c>
      <c r="D47" t="s">
        <v>5</v>
      </c>
      <c r="E47">
        <f t="shared" si="1"/>
        <v>0</v>
      </c>
      <c r="F47" t="s">
        <v>12</v>
      </c>
    </row>
    <row r="48" spans="1:6" x14ac:dyDescent="0.3">
      <c r="A48">
        <v>47</v>
      </c>
      <c r="B48" t="s">
        <v>98</v>
      </c>
      <c r="D48" t="s">
        <v>5</v>
      </c>
      <c r="E48">
        <f t="shared" si="1"/>
        <v>0</v>
      </c>
      <c r="F48" t="s">
        <v>16</v>
      </c>
    </row>
    <row r="49" spans="1:6" x14ac:dyDescent="0.3">
      <c r="A49">
        <v>48</v>
      </c>
      <c r="B49" t="s">
        <v>155</v>
      </c>
      <c r="D49" t="s">
        <v>5</v>
      </c>
      <c r="E49">
        <f t="shared" si="1"/>
        <v>0</v>
      </c>
      <c r="F49" t="s">
        <v>20</v>
      </c>
    </row>
    <row r="50" spans="1:6" x14ac:dyDescent="0.3">
      <c r="A50">
        <v>49</v>
      </c>
      <c r="B50" t="s">
        <v>67</v>
      </c>
      <c r="D50" t="s">
        <v>8</v>
      </c>
      <c r="E50">
        <f t="shared" si="1"/>
        <v>6</v>
      </c>
      <c r="F50" t="s">
        <v>10</v>
      </c>
    </row>
    <row r="53" spans="1:6" x14ac:dyDescent="0.3">
      <c r="B53" t="s">
        <v>171</v>
      </c>
    </row>
  </sheetData>
  <dataValidations count="1">
    <dataValidation type="whole" allowBlank="1" error="Bitte eine Zahl von 1 bis 5 eingeben." prompt="1–5 (1=selten … 5=sehr häufig)" sqref="C2 C3 C4 C5 C6 C7 C8 C9 C10 C11 C12 C13 C14 C15 C16 C17 C18 C19 C20 C21 C22 C23 C24 C25 C26 C27 C28 C29 C30 C31 C32 C33 C34 C35 C36 C37 C38 C39 C40 C41 C42 C43 C44 C45 C46 C47 C48 C49 C50" xr:uid="{00000000-0002-0000-0200-000000000000}">
      <formula1>1</formula1>
      <formula2>5</formula2>
    </dataValidation>
  </dataValidation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8"/>
  <sheetViews>
    <sheetView workbookViewId="0">
      <selection sqref="A1:A8"/>
    </sheetView>
  </sheetViews>
  <sheetFormatPr baseColWidth="10" defaultColWidth="8.88671875" defaultRowHeight="14.4" x14ac:dyDescent="0.3"/>
  <cols>
    <col min="1" max="1" width="31.77734375" customWidth="1"/>
    <col min="2" max="2" width="16" customWidth="1"/>
    <col min="3" max="3" width="16.109375" style="6" customWidth="1"/>
  </cols>
  <sheetData>
    <row r="1" spans="1:3" x14ac:dyDescent="0.3">
      <c r="A1" s="2" t="s">
        <v>4</v>
      </c>
      <c r="B1" s="2" t="s">
        <v>99</v>
      </c>
      <c r="C1" s="9" t="s">
        <v>100</v>
      </c>
    </row>
    <row r="2" spans="1:3" x14ac:dyDescent="0.3">
      <c r="A2" t="s">
        <v>20</v>
      </c>
      <c r="B2" s="8">
        <f>AVERAGEIF(Fragebogen_P!$F:$F, A2, Fragebogen_P!$E:$E)</f>
        <v>2.5714285714285716</v>
      </c>
      <c r="C2" s="6">
        <f>SUMIF(Fragebogen_P!$F:$F, A2, Fragebogen_P!$E:$E)</f>
        <v>18</v>
      </c>
    </row>
    <row r="3" spans="1:3" x14ac:dyDescent="0.3">
      <c r="A3" t="s">
        <v>14</v>
      </c>
      <c r="B3" s="8">
        <f>AVERAGEIF(Fragebogen_P!$F:$F, A3, Fragebogen_P!$E:$E)</f>
        <v>1.7142857142857142</v>
      </c>
      <c r="C3" s="6">
        <f>SUMIF(Fragebogen_P!$F:$F, A3, Fragebogen_P!$E:$E)</f>
        <v>12</v>
      </c>
    </row>
    <row r="4" spans="1:3" x14ac:dyDescent="0.3">
      <c r="A4" t="s">
        <v>6</v>
      </c>
      <c r="B4" s="8">
        <f>AVERAGEIF(Fragebogen_P!$F:$F, A4, Fragebogen_P!$E:$E)</f>
        <v>3</v>
      </c>
      <c r="C4" s="6">
        <f>SUMIF(Fragebogen_P!$F:$F, A4, Fragebogen_P!$E:$E)</f>
        <v>24</v>
      </c>
    </row>
    <row r="5" spans="1:3" x14ac:dyDescent="0.3">
      <c r="A5" t="s">
        <v>10</v>
      </c>
      <c r="B5" s="8">
        <f>AVERAGEIF(Fragebogen_P!$F:$F, A5, Fragebogen_P!$E:$E)</f>
        <v>1.7142857142857142</v>
      </c>
      <c r="C5" s="6">
        <f>SUMIF(Fragebogen_P!$F:$F, A5, Fragebogen_P!$E:$E)</f>
        <v>12</v>
      </c>
    </row>
    <row r="6" spans="1:3" x14ac:dyDescent="0.3">
      <c r="A6" t="s">
        <v>11</v>
      </c>
      <c r="B6" s="8">
        <f>AVERAGEIF(Fragebogen_P!$F:$F, A6, Fragebogen_P!$E:$E)</f>
        <v>2.5714285714285716</v>
      </c>
      <c r="C6" s="6">
        <f>SUMIF(Fragebogen_P!$F:$F, A6, Fragebogen_P!$E:$E)</f>
        <v>18</v>
      </c>
    </row>
    <row r="7" spans="1:3" x14ac:dyDescent="0.3">
      <c r="A7" t="s">
        <v>16</v>
      </c>
      <c r="B7" s="8">
        <f>AVERAGEIF(Fragebogen_P!$F:$F, A7, Fragebogen_P!$E:$E)</f>
        <v>2</v>
      </c>
      <c r="C7" s="6">
        <f>SUMIF(Fragebogen_P!$F:$F, A7, Fragebogen_P!$E:$E)</f>
        <v>12</v>
      </c>
    </row>
    <row r="8" spans="1:3" x14ac:dyDescent="0.3">
      <c r="A8" t="s">
        <v>12</v>
      </c>
      <c r="B8" s="8">
        <f>AVERAGEIF(Fragebogen_P!$F:$F, A8, Fragebogen_P!$E:$E)</f>
        <v>1.7142857142857142</v>
      </c>
      <c r="C8" s="6">
        <f>SUMIF(Fragebogen_P!$F:$F, A8, Fragebogen_P!$E:$E)</f>
        <v>12</v>
      </c>
    </row>
  </sheetData>
  <pageMargins left="0.75" right="0.75" top="1" bottom="1" header="0.5" footer="0.5"/>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8"/>
  <sheetViews>
    <sheetView workbookViewId="0">
      <selection activeCell="C1" sqref="C1:C1048576"/>
    </sheetView>
  </sheetViews>
  <sheetFormatPr baseColWidth="10" defaultColWidth="8.88671875" defaultRowHeight="14.4" x14ac:dyDescent="0.3"/>
  <cols>
    <col min="1" max="1" width="30.77734375" customWidth="1"/>
    <col min="2" max="2" width="17.33203125" customWidth="1"/>
    <col min="3" max="3" width="16.33203125" style="6" customWidth="1"/>
  </cols>
  <sheetData>
    <row r="1" spans="1:3" x14ac:dyDescent="0.3">
      <c r="A1" s="2" t="s">
        <v>4</v>
      </c>
      <c r="B1" s="2" t="s">
        <v>99</v>
      </c>
      <c r="C1" s="9" t="s">
        <v>100</v>
      </c>
    </row>
    <row r="2" spans="1:3" x14ac:dyDescent="0.3">
      <c r="A2" t="s">
        <v>20</v>
      </c>
      <c r="B2" s="8">
        <f>AVERAGEIF(Fragebogen_CS!$F:$F, A2, Fragebogen_CS!$E:$E)</f>
        <v>1.7142857142857142</v>
      </c>
      <c r="C2" s="6">
        <f>SUMIF(Fragebogen_CS!$F:$F, A2, Fragebogen_CS!$E:$E)</f>
        <v>12</v>
      </c>
    </row>
    <row r="3" spans="1:3" x14ac:dyDescent="0.3">
      <c r="A3" t="s">
        <v>14</v>
      </c>
      <c r="B3" s="8">
        <f>AVERAGEIF(Fragebogen_CS!$F:$F, A3, Fragebogen_CS!$E:$E)</f>
        <v>1</v>
      </c>
      <c r="C3" s="6">
        <f>SUMIF(Fragebogen_CS!$F:$F, A3, Fragebogen_CS!$E:$E)</f>
        <v>6</v>
      </c>
    </row>
    <row r="4" spans="1:3" x14ac:dyDescent="0.3">
      <c r="A4" t="s">
        <v>6</v>
      </c>
      <c r="B4" s="8">
        <f>AVERAGEIF(Fragebogen_CS!$F:$F, A4, Fragebogen_CS!$E:$E)</f>
        <v>0.75</v>
      </c>
      <c r="C4" s="6">
        <f>SUMIF(Fragebogen_CS!$F:$F, A4, Fragebogen_CS!$E:$E)</f>
        <v>6</v>
      </c>
    </row>
    <row r="5" spans="1:3" x14ac:dyDescent="0.3">
      <c r="A5" t="s">
        <v>10</v>
      </c>
      <c r="B5" s="8">
        <f>AVERAGEIF(Fragebogen_CS!$F:$F, A5, Fragebogen_CS!$E:$E)</f>
        <v>0</v>
      </c>
      <c r="C5" s="6">
        <f>SUMIF(Fragebogen_CS!$F:$F, A5, Fragebogen_CS!$E:$E)</f>
        <v>0</v>
      </c>
    </row>
    <row r="6" spans="1:3" x14ac:dyDescent="0.3">
      <c r="A6" t="s">
        <v>11</v>
      </c>
      <c r="B6" s="8">
        <f>AVERAGEIF(Fragebogen_CS!$F:$F, A6, Fragebogen_CS!$E:$E)</f>
        <v>2.25</v>
      </c>
      <c r="C6" s="6">
        <f>SUMIF(Fragebogen_CS!$F:$F, A6, Fragebogen_CS!$E:$E)</f>
        <v>18</v>
      </c>
    </row>
    <row r="7" spans="1:3" x14ac:dyDescent="0.3">
      <c r="A7" t="s">
        <v>16</v>
      </c>
      <c r="B7" s="8">
        <f>AVERAGEIF(Fragebogen_CS!$F:$F, A7, Fragebogen_CS!$E:$E)</f>
        <v>0.8571428571428571</v>
      </c>
      <c r="C7" s="6">
        <f>SUMIF(Fragebogen_CS!$F:$F, A7, Fragebogen_CS!$E:$E)</f>
        <v>6</v>
      </c>
    </row>
    <row r="8" spans="1:3" x14ac:dyDescent="0.3">
      <c r="A8" t="s">
        <v>12</v>
      </c>
      <c r="B8" s="8">
        <f>AVERAGEIF(Fragebogen_CS!$F:$F, A8, Fragebogen_CS!$E:$E)</f>
        <v>1</v>
      </c>
      <c r="C8" s="6">
        <f>SUMIF(Fragebogen_CS!$F:$F, A8, Fragebogen_CS!$E:$E)</f>
        <v>6</v>
      </c>
    </row>
  </sheetData>
  <pageMargins left="0.75" right="0.75" top="1" bottom="1" header="0.5" footer="0.5"/>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8"/>
  <sheetViews>
    <sheetView workbookViewId="0">
      <selection activeCell="B2" sqref="B2:B8"/>
    </sheetView>
  </sheetViews>
  <sheetFormatPr baseColWidth="10" defaultColWidth="8.88671875" defaultRowHeight="14.4" x14ac:dyDescent="0.3"/>
  <cols>
    <col min="1" max="1" width="27.21875" customWidth="1"/>
    <col min="2" max="2" width="17.6640625" style="6" customWidth="1"/>
    <col min="3" max="3" width="15.44140625" style="6" customWidth="1"/>
  </cols>
  <sheetData>
    <row r="1" spans="1:3" x14ac:dyDescent="0.3">
      <c r="A1" s="2" t="s">
        <v>4</v>
      </c>
      <c r="B1" s="9" t="s">
        <v>99</v>
      </c>
      <c r="C1" s="9" t="s">
        <v>100</v>
      </c>
    </row>
    <row r="2" spans="1:3" x14ac:dyDescent="0.3">
      <c r="A2" t="s">
        <v>20</v>
      </c>
      <c r="B2" s="8">
        <f>AVERAGEIF(Fragebogen_BS!$F:$F, A2, Fragebogen_BS!$E:$E)</f>
        <v>3</v>
      </c>
      <c r="C2" s="6">
        <f>SUMIF(Fragebogen_BS!$F:$F, A2, Fragebogen_BS!$E:$E)</f>
        <v>24</v>
      </c>
    </row>
    <row r="3" spans="1:3" x14ac:dyDescent="0.3">
      <c r="A3" t="s">
        <v>14</v>
      </c>
      <c r="B3" s="8">
        <f>AVERAGEIF(Fragebogen_BS!$F:$F, A3, Fragebogen_BS!$E:$E)</f>
        <v>3</v>
      </c>
      <c r="C3" s="6">
        <f>SUMIF(Fragebogen_BS!$F:$F, A3, Fragebogen_BS!$E:$E)</f>
        <v>24</v>
      </c>
    </row>
    <row r="4" spans="1:3" x14ac:dyDescent="0.3">
      <c r="A4" t="s">
        <v>6</v>
      </c>
      <c r="B4" s="8">
        <f>AVERAGEIF(Fragebogen_BS!$F:$F, A4, Fragebogen_BS!$E:$E)</f>
        <v>1</v>
      </c>
      <c r="C4" s="6">
        <f>SUMIF(Fragebogen_BS!$F:$F, A4, Fragebogen_BS!$E:$E)</f>
        <v>6</v>
      </c>
    </row>
    <row r="5" spans="1:3" x14ac:dyDescent="0.3">
      <c r="A5" t="s">
        <v>10</v>
      </c>
      <c r="B5" s="8">
        <f>AVERAGEIF(Fragebogen_BS!$F:$F, A5, Fragebogen_BS!$E:$E)</f>
        <v>1.7142857142857142</v>
      </c>
      <c r="C5" s="6">
        <f>SUMIF(Fragebogen_BS!$F:$F, A5, Fragebogen_BS!$E:$E)</f>
        <v>12</v>
      </c>
    </row>
    <row r="6" spans="1:3" x14ac:dyDescent="0.3">
      <c r="A6" t="s">
        <v>11</v>
      </c>
      <c r="B6" s="8">
        <f>AVERAGEIF(Fragebogen_BS!$F:$F, A6, Fragebogen_BS!$E:$E)</f>
        <v>2</v>
      </c>
      <c r="C6" s="6">
        <f>SUMIF(Fragebogen_BS!$F:$F, A6, Fragebogen_BS!$E:$E)</f>
        <v>12</v>
      </c>
    </row>
    <row r="7" spans="1:3" x14ac:dyDescent="0.3">
      <c r="A7" t="s">
        <v>16</v>
      </c>
      <c r="B7" s="8">
        <f>AVERAGEIF(Fragebogen_BS!$F:$F, A7, Fragebogen_BS!$E:$E)</f>
        <v>0.8571428571428571</v>
      </c>
      <c r="C7" s="6">
        <f>SUMIF(Fragebogen_BS!$F:$F, A7, Fragebogen_BS!$E:$E)</f>
        <v>6</v>
      </c>
    </row>
    <row r="8" spans="1:3" x14ac:dyDescent="0.3">
      <c r="A8" t="s">
        <v>12</v>
      </c>
      <c r="B8" s="8">
        <f>AVERAGEIF(Fragebogen_BS!$F:$F, A8, Fragebogen_BS!$E:$E)</f>
        <v>1.7142857142857142</v>
      </c>
      <c r="C8" s="6">
        <f>SUMIF(Fragebogen_BS!$F:$F, A8, Fragebogen_BS!$E:$E)</f>
        <v>12</v>
      </c>
    </row>
  </sheetData>
  <pageMargins left="0.75" right="0.75" top="1" bottom="1" header="0.5" footer="0.5"/>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4"/>
  <sheetViews>
    <sheetView topLeftCell="A36" zoomScale="153" zoomScaleNormal="153" workbookViewId="0">
      <selection activeCell="I36" sqref="I36"/>
    </sheetView>
  </sheetViews>
  <sheetFormatPr baseColWidth="10" defaultColWidth="8.88671875" defaultRowHeight="14.4" x14ac:dyDescent="0.3"/>
  <cols>
    <col min="1" max="1" width="38.44140625" customWidth="1"/>
    <col min="2" max="2" width="15.33203125" style="6" customWidth="1"/>
    <col min="3" max="3" width="14.88671875" style="6" customWidth="1"/>
    <col min="4" max="4" width="14" style="6" customWidth="1"/>
    <col min="5" max="5" width="23.88671875" style="6" customWidth="1"/>
  </cols>
  <sheetData>
    <row r="1" spans="1:5" ht="18" x14ac:dyDescent="0.35">
      <c r="A1" s="5" t="s">
        <v>159</v>
      </c>
    </row>
    <row r="3" spans="1:5" x14ac:dyDescent="0.3">
      <c r="A3" t="s">
        <v>101</v>
      </c>
      <c r="B3" s="7">
        <v>0.4</v>
      </c>
    </row>
    <row r="4" spans="1:5" x14ac:dyDescent="0.3">
      <c r="A4" t="s">
        <v>102</v>
      </c>
      <c r="B4" s="7">
        <v>0.35</v>
      </c>
    </row>
    <row r="5" spans="1:5" x14ac:dyDescent="0.3">
      <c r="A5" t="s">
        <v>103</v>
      </c>
      <c r="B5" s="7">
        <v>0.25</v>
      </c>
    </row>
    <row r="7" spans="1:5" x14ac:dyDescent="0.3">
      <c r="A7" s="3" t="s">
        <v>4</v>
      </c>
      <c r="B7" s="3" t="s">
        <v>104</v>
      </c>
      <c r="C7" s="3" t="s">
        <v>105</v>
      </c>
      <c r="D7" s="3" t="s">
        <v>106</v>
      </c>
      <c r="E7" s="3" t="s">
        <v>107</v>
      </c>
    </row>
    <row r="8" spans="1:5" x14ac:dyDescent="0.3">
      <c r="A8" t="s">
        <v>20</v>
      </c>
      <c r="B8" s="8">
        <f>VLOOKUP(A8, Auswertung_P!$A:$C, 2, FALSE)</f>
        <v>2.5714285714285716</v>
      </c>
      <c r="C8" s="8">
        <f>VLOOKUP(A8, Auswertung_CS!$A:$C, 2, FALSE)</f>
        <v>1.7142857142857142</v>
      </c>
      <c r="D8" s="8">
        <f>VLOOKUP(A8, Auswertung_BS!$A:$C, 2, FALSE)</f>
        <v>3</v>
      </c>
      <c r="E8" s="8">
        <f t="shared" ref="E8:E14" si="0">B8*$B$3 + C8*$B$4 + D8*$B$5</f>
        <v>2.3785714285714286</v>
      </c>
    </row>
    <row r="9" spans="1:5" x14ac:dyDescent="0.3">
      <c r="A9" t="s">
        <v>14</v>
      </c>
      <c r="B9" s="8">
        <f>VLOOKUP(A9, Auswertung_P!$A:$C, 2, FALSE)</f>
        <v>1.7142857142857142</v>
      </c>
      <c r="C9" s="8">
        <f>VLOOKUP(A9, Auswertung_CS!$A:$C, 2, FALSE)</f>
        <v>1</v>
      </c>
      <c r="D9" s="8">
        <f>VLOOKUP(A9, Auswertung_BS!$A:$C, 2, FALSE)</f>
        <v>3</v>
      </c>
      <c r="E9" s="8">
        <f t="shared" si="0"/>
        <v>1.7857142857142856</v>
      </c>
    </row>
    <row r="10" spans="1:5" x14ac:dyDescent="0.3">
      <c r="A10" t="s">
        <v>6</v>
      </c>
      <c r="B10" s="8">
        <f>VLOOKUP(A10, Auswertung_P!$A:$C, 2, FALSE)</f>
        <v>3</v>
      </c>
      <c r="C10" s="8">
        <f>VLOOKUP(A10, Auswertung_CS!$A:$C, 2, FALSE)</f>
        <v>0.75</v>
      </c>
      <c r="D10" s="8">
        <f>VLOOKUP(A10, Auswertung_BS!$A:$C, 2, FALSE)</f>
        <v>1</v>
      </c>
      <c r="E10" s="8">
        <f t="shared" si="0"/>
        <v>1.7125000000000001</v>
      </c>
    </row>
    <row r="11" spans="1:5" x14ac:dyDescent="0.3">
      <c r="A11" t="s">
        <v>10</v>
      </c>
      <c r="B11" s="8">
        <f>VLOOKUP(A11, Auswertung_P!$A:$C, 2, FALSE)</f>
        <v>1.7142857142857142</v>
      </c>
      <c r="C11" s="8">
        <f>VLOOKUP(A11, Auswertung_CS!$A:$C, 2, FALSE)</f>
        <v>0</v>
      </c>
      <c r="D11" s="8">
        <f>VLOOKUP(A11, Auswertung_BS!$A:$C, 2, FALSE)</f>
        <v>1.7142857142857142</v>
      </c>
      <c r="E11" s="8">
        <f t="shared" si="0"/>
        <v>1.1142857142857143</v>
      </c>
    </row>
    <row r="12" spans="1:5" x14ac:dyDescent="0.3">
      <c r="A12" t="s">
        <v>11</v>
      </c>
      <c r="B12" s="8">
        <f>VLOOKUP(A12, Auswertung_P!$A:$C, 2, FALSE)</f>
        <v>2.5714285714285716</v>
      </c>
      <c r="C12" s="8">
        <f>VLOOKUP(A12, Auswertung_CS!$A:$C, 2, FALSE)</f>
        <v>2.25</v>
      </c>
      <c r="D12" s="8">
        <f>VLOOKUP(A12, Auswertung_BS!$A:$C, 2, FALSE)</f>
        <v>2</v>
      </c>
      <c r="E12" s="8">
        <f t="shared" si="0"/>
        <v>2.3160714285714286</v>
      </c>
    </row>
    <row r="13" spans="1:5" x14ac:dyDescent="0.3">
      <c r="A13" t="s">
        <v>16</v>
      </c>
      <c r="B13" s="8">
        <f>VLOOKUP(A13, Auswertung_P!$A:$C, 2, FALSE)</f>
        <v>2</v>
      </c>
      <c r="C13" s="8">
        <f>VLOOKUP(A13, Auswertung_CS!$A:$C, 2, FALSE)</f>
        <v>0.8571428571428571</v>
      </c>
      <c r="D13" s="8">
        <f>VLOOKUP(A13, Auswertung_BS!$A:$C, 2, FALSE)</f>
        <v>0.8571428571428571</v>
      </c>
      <c r="E13" s="8">
        <f t="shared" si="0"/>
        <v>1.3142857142857143</v>
      </c>
    </row>
    <row r="14" spans="1:5" x14ac:dyDescent="0.3">
      <c r="A14" t="s">
        <v>12</v>
      </c>
      <c r="B14" s="8">
        <f>VLOOKUP(A14, Auswertung_P!$A:$C, 2, FALSE)</f>
        <v>1.7142857142857142</v>
      </c>
      <c r="C14" s="8">
        <f>VLOOKUP(A14, Auswertung_CS!$A:$C, 2, FALSE)</f>
        <v>1</v>
      </c>
      <c r="D14" s="8">
        <f>VLOOKUP(A14, Auswertung_BS!$A:$C, 2, FALSE)</f>
        <v>1.7142857142857142</v>
      </c>
      <c r="E14" s="8">
        <f t="shared" si="0"/>
        <v>1.4642857142857142</v>
      </c>
    </row>
  </sheetData>
  <pageMargins left="0.75" right="0.75" top="1" bottom="1" header="0.5" footer="0.5"/>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4</vt:i4>
      </vt:variant>
    </vt:vector>
  </HeadingPairs>
  <TitlesOfParts>
    <vt:vector size="11" baseType="lpstr">
      <vt:lpstr>Fragebogen_P</vt:lpstr>
      <vt:lpstr>Fragebogen_CS</vt:lpstr>
      <vt:lpstr>Fragebogen_BS</vt:lpstr>
      <vt:lpstr>Auswertung_P</vt:lpstr>
      <vt:lpstr>Auswertung_CS</vt:lpstr>
      <vt:lpstr>Auswertung_BS</vt:lpstr>
      <vt:lpstr>Dashboard</vt:lpstr>
      <vt:lpstr>Auswertung_BS!Druckbereich</vt:lpstr>
      <vt:lpstr>Auswertung_CS!Druckbereich</vt:lpstr>
      <vt:lpstr>Auswertung_P!Druckbereich</vt:lpstr>
      <vt:lpstr>Dashboard!Druckbereich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Martina Nohl</cp:lastModifiedBy>
  <dcterms:created xsi:type="dcterms:W3CDTF">2025-10-15T13:48:36Z</dcterms:created>
  <dcterms:modified xsi:type="dcterms:W3CDTF">2025-10-16T13:12:28Z</dcterms:modified>
</cp:coreProperties>
</file>